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dominiclombardo/Google Drive/Risk Parity/"/>
    </mc:Choice>
  </mc:AlternateContent>
  <bookViews>
    <workbookView xWindow="0" yWindow="460" windowWidth="28800" windowHeight="16140" tabRatio="500"/>
  </bookViews>
  <sheets>
    <sheet name="IPO" sheetId="1" r:id="rId1"/>
  </sheets>
  <definedNames>
    <definedName name="_xlnm._FilterDatabase" localSheetId="0" hidden="1">IPO!$C$5:$T$20</definedName>
    <definedName name="_xlnm.Print_Area" localSheetId="0">IPO!$C$2:$R$12</definedName>
    <definedName name="_xlnm.Print_Titles" localSheetId="0">IPO!$2:$4</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22" i="1" l="1"/>
  <c r="P22" i="1"/>
  <c r="Q21" i="1"/>
  <c r="P21" i="1"/>
  <c r="Q20" i="1"/>
  <c r="P20" i="1"/>
  <c r="P19" i="1"/>
  <c r="Q19" i="1"/>
  <c r="P18" i="1"/>
  <c r="Q18" i="1"/>
  <c r="P16" i="1"/>
  <c r="Q16" i="1"/>
  <c r="Q17" i="1"/>
  <c r="P17" i="1"/>
  <c r="P15" i="1"/>
  <c r="Q15" i="1"/>
  <c r="Q13" i="1"/>
  <c r="P13" i="1"/>
  <c r="P14" i="1"/>
  <c r="Q14" i="1"/>
  <c r="Q7" i="1"/>
  <c r="Q8" i="1"/>
  <c r="Q9" i="1"/>
  <c r="Q10" i="1"/>
  <c r="Q11" i="1"/>
  <c r="Q12" i="1"/>
  <c r="Q6" i="1"/>
  <c r="P9" i="1"/>
  <c r="P10" i="1"/>
  <c r="P11" i="1"/>
  <c r="P12" i="1"/>
  <c r="P8" i="1"/>
  <c r="P6" i="1"/>
  <c r="P7" i="1"/>
</calcChain>
</file>

<file path=xl/comments1.xml><?xml version="1.0" encoding="utf-8"?>
<comments xmlns="http://schemas.openxmlformats.org/spreadsheetml/2006/main">
  <authors>
    <author>Dominic Lombardo</author>
  </authors>
  <commentList>
    <comment ref="J11" authorId="0">
      <text>
        <r>
          <rPr>
            <b/>
            <sz val="10"/>
            <color indexed="81"/>
            <rFont val="Calibri"/>
          </rPr>
          <t>Dominic Lombardo:</t>
        </r>
        <r>
          <rPr>
            <sz val="10"/>
            <color indexed="81"/>
            <rFont val="Calibri"/>
          </rPr>
          <t xml:space="preserve">
might be too low.</t>
        </r>
      </text>
    </comment>
    <comment ref="N13" authorId="0">
      <text>
        <r>
          <rPr>
            <b/>
            <sz val="10"/>
            <color indexed="81"/>
            <rFont val="Calibri"/>
          </rPr>
          <t>Dominic Lombardo:</t>
        </r>
        <r>
          <rPr>
            <sz val="10"/>
            <color indexed="81"/>
            <rFont val="Calibri"/>
          </rPr>
          <t xml:space="preserve">
direct listing</t>
        </r>
      </text>
    </comment>
    <comment ref="T17" authorId="0">
      <text>
        <r>
          <rPr>
            <b/>
            <sz val="10"/>
            <color indexed="81"/>
            <rFont val="Calibri"/>
          </rPr>
          <t>Dominic Lombardo:</t>
        </r>
        <r>
          <rPr>
            <sz val="10"/>
            <color indexed="81"/>
            <rFont val="Calibri"/>
          </rPr>
          <t xml:space="preserve">
private</t>
        </r>
      </text>
    </comment>
  </commentList>
</comments>
</file>

<file path=xl/sharedStrings.xml><?xml version="1.0" encoding="utf-8"?>
<sst xmlns="http://schemas.openxmlformats.org/spreadsheetml/2006/main" count="71" uniqueCount="71">
  <si>
    <t>Snap</t>
  </si>
  <si>
    <t>Revenue Growth</t>
  </si>
  <si>
    <t>Margin trends</t>
  </si>
  <si>
    <t>Cash Flow</t>
  </si>
  <si>
    <t>Market Position</t>
  </si>
  <si>
    <t>Hot Issue</t>
  </si>
  <si>
    <t>Uber</t>
  </si>
  <si>
    <t>Lyft</t>
  </si>
  <si>
    <t>Pinterest</t>
  </si>
  <si>
    <t>Elevator Pitch</t>
  </si>
  <si>
    <t>Suitable Valuation</t>
  </si>
  <si>
    <t>Crowdstrike</t>
  </si>
  <si>
    <t>Revolve Group</t>
  </si>
  <si>
    <t>Good, but declining revenue and profit growth, company is profitable, and CFO+, good &amp; clear pitch, supervoting shares, most proceeds going to shareholders (not cmpany), Glassdoor 3.6 (seems manipulated), EV/Rev of 2x</t>
  </si>
  <si>
    <t>Great feel-good "happy" management proposition, excellent revenue and (positive) earnings growth, valuation seems high</t>
  </si>
  <si>
    <t>Excellent growth, weak management, large losses</t>
  </si>
  <si>
    <t>Initial Public Offering Heat Map (10 Best, 1 Worst)</t>
  </si>
  <si>
    <t>Earnings</t>
  </si>
  <si>
    <t>Supervoting shares, former McAfee  executives, U/W by Goldman, uncovered huge cyberattacks such as DNC, P/S ~ 11-12x, negative cash flow, fairly high Magic Quandrant, Forbes Cloud 100, Glassdoor 3.7 is low, pricing range raised, intense competition</t>
  </si>
  <si>
    <t>Good niche market, high interest among users</t>
  </si>
  <si>
    <t>Elevator pitch has some weaknesses, good Revenue growth, but losses, Operating Leverage limited due to threshold of "take rate" to drivers</t>
  </si>
  <si>
    <t>Some retail investors bought pre-IPO so less demand, Slowing Revenue growth, losses, complex global organization, difficult to value shares</t>
  </si>
  <si>
    <t>Comments</t>
  </si>
  <si>
    <t>Factor Weighting</t>
  </si>
  <si>
    <t>Weighted Rating</t>
  </si>
  <si>
    <r>
      <rPr>
        <b/>
        <sz val="10"/>
        <color rgb="FFFF0000"/>
        <rFont val="Calibri (Body)"/>
      </rPr>
      <t>Un</t>
    </r>
    <r>
      <rPr>
        <b/>
        <sz val="10"/>
        <color theme="1"/>
        <rFont val="Calibri"/>
        <family val="2"/>
        <scheme val="minor"/>
      </rPr>
      <t>Weighted Rtg (1/10)</t>
    </r>
  </si>
  <si>
    <t>The RealReal</t>
  </si>
  <si>
    <t>Slack</t>
  </si>
  <si>
    <t>Direct listing, viral adoption, strong but slowing revenue growth, continued losses, neg cash flow, big VC backers, great management, and hot issue . Supervoting shares until 2029.</t>
  </si>
  <si>
    <t>Clear pitch, 50% rev grth, large losses and negative cash flow, flat margins, operating leverage capped by consigner payouts, management not impressive, weak Glassdoor (3.2) ratings, good niche, not a hot issue, much higher valuation (5.0x EV/Revenue) compared to retailers and Revolve Group.  Website has bad ratings, few Instagram followers</t>
  </si>
  <si>
    <t>Medallia</t>
  </si>
  <si>
    <t>Weak elevator pitch (co is 19Y old), low Rev growth, low profitability and losses, inconsisent CFO, just 2YR of info, low Glassdoor score, founders cashing out, select investor: Sequoia, valuation at 8-9x Rev (vs 7x for SurveyMonkey) should be low but will likely trade higher due to the acquisition of Qualtrics by SAP for a rumored 15x Rev.  Medallia's business is more high value compared to SurveyM.  Pricing raised from $17mid to $21.</t>
  </si>
  <si>
    <t>The We Co.</t>
  </si>
  <si>
    <t>Zoom Video</t>
  </si>
  <si>
    <t>Manage-ment</t>
  </si>
  <si>
    <t>Gover-nance</t>
  </si>
  <si>
    <t>Unrealistic pitch, strong rev growth, high losses, weak management, very low Glassdoor score, very weak governance, expensive valuation</t>
  </si>
  <si>
    <t>Peloton</t>
  </si>
  <si>
    <t>Very good pitch, strong rev grth, net loss, inconsisent CF, average Glassdoor, Supervoting shares, gaining share rapidly and flywheel effect, Goldman U/W, average valuation</t>
  </si>
  <si>
    <t>Ping Identity</t>
  </si>
  <si>
    <t>Clear pitch, Slowing Rev growth, falling profitability though high GPM, inconsistent growth, Glassdoor rating manipulated?, controlled by a PE firm, good market position, EV/S about 7-8x.</t>
  </si>
  <si>
    <t>DataDog</t>
  </si>
  <si>
    <t>Clear video pitch, 100% Annual Growth, negative earnings/cash flow but by a small margin, Glassdoor 3.7 could be higher, supervoting but not maj of control, huge 130 average net retention rate, low CAC, high EV/Rev of 18-19x.</t>
  </si>
  <si>
    <t>Casper Sleep</t>
  </si>
  <si>
    <t>Somewhat unrealistic pitch, rapidly SLOWING rev growth, weak margin and earnings/cash flow trends, low Glassdoor rating, unimpressive management, extremely competitive marketplace, low interest from street, lower-tier VCs, somewhat high valuation(but not too rich)</t>
  </si>
  <si>
    <t>Ticker</t>
  </si>
  <si>
    <t>SNAP</t>
  </si>
  <si>
    <t>LYFT</t>
  </si>
  <si>
    <t>UBER</t>
  </si>
  <si>
    <t>PINS</t>
  </si>
  <si>
    <t>ZM</t>
  </si>
  <si>
    <t>RVLV</t>
  </si>
  <si>
    <t>CRWD</t>
  </si>
  <si>
    <t>WORK</t>
  </si>
  <si>
    <t>REAL</t>
  </si>
  <si>
    <t>MDLA</t>
  </si>
  <si>
    <t>PTON</t>
  </si>
  <si>
    <t>WE</t>
  </si>
  <si>
    <t>PING</t>
  </si>
  <si>
    <t>DDOG</t>
  </si>
  <si>
    <t>CSPR</t>
  </si>
  <si>
    <t>1st Day Price Change</t>
  </si>
  <si>
    <t>Failed</t>
  </si>
  <si>
    <t>Change since IPO</t>
  </si>
  <si>
    <t>Zoominfo</t>
  </si>
  <si>
    <t>ZI</t>
  </si>
  <si>
    <t>Private Equity company (external/acquired growth, lots of debt, several adjustments to EBITDA, control by PE firms), Large losses, IPO proceeds used to repay portion of debt (not fund growth), good  and positive cash flow growth, highly ranked mgmt/Glassdoor, unclear mkt position as product seems simple, valuation seems high at 20x EV/Rev.</t>
  </si>
  <si>
    <t>Snowflake</t>
  </si>
  <si>
    <t>SNOW</t>
  </si>
  <si>
    <t xml:space="preserve">                                                     </t>
  </si>
  <si>
    <t xml:space="preserve">Strong Elevator pitch, good margin gains and 158% Net Retention Ratio, however, GPM (of ~ 60%)  is relatively low and still losing large amount of money and cash flow.  Good management though Glassdoor (4.1) could be higher, Slootman as CEO (ran ServiceNow, Data Domain),  Company is led by external CEO but the founders remain at the company. Classes of stock, leading in a niche area (aciting agnostic) but large competitors (AWS, Microsoft, Alphabet...) Buffett/Saleforce will participate in IPO.  Very high valuation at ~ 40+ EV/Revenues.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</si>
</sst>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2"/>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10"/>
      <color indexed="81"/>
      <name val="Calibri"/>
    </font>
    <font>
      <b/>
      <sz val="10"/>
      <color indexed="81"/>
      <name val="Calibri"/>
    </font>
    <font>
      <sz val="8"/>
      <name val="Calibri"/>
      <family val="2"/>
      <scheme val="minor"/>
    </font>
    <font>
      <b/>
      <u/>
      <sz val="12"/>
      <color theme="1"/>
      <name val="Calibri"/>
      <family val="2"/>
      <scheme val="minor"/>
    </font>
    <font>
      <u/>
      <sz val="12"/>
      <color theme="1"/>
      <name val="Calibri"/>
      <family val="2"/>
      <scheme val="minor"/>
    </font>
    <font>
      <b/>
      <u/>
      <sz val="14"/>
      <color theme="1"/>
      <name val="Calibri"/>
      <family val="2"/>
      <scheme val="minor"/>
    </font>
    <font>
      <sz val="9"/>
      <color theme="1"/>
      <name val="Calibri"/>
      <family val="2"/>
      <scheme val="minor"/>
    </font>
    <font>
      <b/>
      <sz val="10"/>
      <color theme="1"/>
      <name val="Calibri"/>
      <family val="2"/>
      <scheme val="minor"/>
    </font>
    <font>
      <b/>
      <sz val="10"/>
      <color rgb="FFFF0000"/>
      <name val="Calibri (Body)"/>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right/>
      <top style="dotted">
        <color auto="1"/>
      </top>
      <bottom style="dotted">
        <color auto="1"/>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3" fillId="0" borderId="0" xfId="0" applyFont="1" applyAlignment="1">
      <alignment horizontal="center"/>
    </xf>
    <xf numFmtId="0" fontId="4" fillId="2" borderId="0" xfId="0" applyFont="1" applyFill="1" applyBorder="1" applyAlignment="1">
      <alignment horizontal="center" wrapText="1"/>
    </xf>
    <xf numFmtId="0" fontId="2" fillId="2" borderId="0" xfId="0" applyFont="1" applyFill="1" applyBorder="1" applyAlignment="1">
      <alignment wrapText="1"/>
    </xf>
    <xf numFmtId="0" fontId="3" fillId="3" borderId="1" xfId="0" applyFont="1" applyFill="1" applyBorder="1" applyAlignment="1">
      <alignment horizontal="center"/>
    </xf>
    <xf numFmtId="0" fontId="0" fillId="0" borderId="1" xfId="0" applyBorder="1"/>
    <xf numFmtId="164" fontId="2" fillId="0" borderId="1" xfId="0" applyNumberFormat="1" applyFont="1" applyBorder="1" applyAlignment="1">
      <alignment horizontal="center"/>
    </xf>
    <xf numFmtId="0" fontId="3" fillId="4" borderId="0" xfId="0" applyFont="1" applyFill="1" applyAlignment="1">
      <alignment horizontal="center"/>
    </xf>
    <xf numFmtId="0" fontId="0" fillId="4" borderId="0" xfId="0" applyFill="1"/>
    <xf numFmtId="0" fontId="0" fillId="4" borderId="0" xfId="0" applyFill="1" applyAlignment="1">
      <alignment horizontal="left"/>
    </xf>
    <xf numFmtId="0" fontId="0" fillId="4" borderId="0" xfId="0" applyFill="1" applyAlignment="1">
      <alignment horizontal="center"/>
    </xf>
    <xf numFmtId="0" fontId="2" fillId="2" borderId="0" xfId="0" applyFont="1" applyFill="1"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8" fillId="4" borderId="0" xfId="0" applyFont="1" applyFill="1" applyBorder="1" applyAlignment="1">
      <alignment horizontal="left"/>
    </xf>
    <xf numFmtId="0" fontId="9" fillId="4" borderId="0" xfId="0" applyFont="1" applyFill="1" applyBorder="1" applyAlignment="1">
      <alignment horizontal="center"/>
    </xf>
    <xf numFmtId="0" fontId="10" fillId="4" borderId="0" xfId="0" applyFont="1" applyFill="1" applyBorder="1" applyAlignment="1">
      <alignment horizontal="left"/>
    </xf>
    <xf numFmtId="0" fontId="11" fillId="4" borderId="0" xfId="0" applyFont="1" applyFill="1" applyAlignment="1">
      <alignment horizontal="center"/>
    </xf>
    <xf numFmtId="0" fontId="12" fillId="2" borderId="0" xfId="0" applyFont="1" applyFill="1" applyBorder="1" applyAlignment="1">
      <alignment horizontal="center" wrapText="1"/>
    </xf>
    <xf numFmtId="0" fontId="0" fillId="0" borderId="1" xfId="0" quotePrefix="1" applyBorder="1"/>
    <xf numFmtId="0" fontId="3" fillId="0" borderId="1" xfId="0" applyFont="1" applyBorder="1" applyAlignment="1">
      <alignment horizontal="center"/>
    </xf>
    <xf numFmtId="0" fontId="0" fillId="0" borderId="0" xfId="0" applyFill="1" applyBorder="1"/>
    <xf numFmtId="9" fontId="0" fillId="0" borderId="1" xfId="1" applyFont="1" applyBorder="1" applyAlignment="1">
      <alignment horizontal="center"/>
    </xf>
    <xf numFmtId="9" fontId="0" fillId="0" borderId="0" xfId="1" applyFont="1" applyAlignment="1">
      <alignment horizontal="center"/>
    </xf>
    <xf numFmtId="9" fontId="0" fillId="4" borderId="0" xfId="1" applyFont="1" applyFill="1" applyAlignment="1">
      <alignment horizontal="center"/>
    </xf>
    <xf numFmtId="14" fontId="0" fillId="4" borderId="0" xfId="1" applyNumberFormat="1" applyFont="1" applyFill="1" applyAlignment="1">
      <alignment horizontal="center"/>
    </xf>
    <xf numFmtId="0" fontId="3" fillId="0" borderId="0" xfId="0" applyFont="1" applyBorder="1" applyAlignment="1">
      <alignment horizontal="center"/>
    </xf>
    <xf numFmtId="164" fontId="2" fillId="0" borderId="0" xfId="0" applyNumberFormat="1" applyFont="1" applyBorder="1" applyAlignment="1">
      <alignment horizontal="center"/>
    </xf>
    <xf numFmtId="9" fontId="0" fillId="0" borderId="0" xfId="1" applyFont="1" applyBorder="1" applyAlignment="1">
      <alignment horizontal="center"/>
    </xf>
  </cellXfs>
  <cellStyles count="2">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201457</xdr:colOff>
      <xdr:row>27</xdr:row>
      <xdr:rowOff>160474</xdr:rowOff>
    </xdr:from>
    <xdr:to>
      <xdr:col>14</xdr:col>
      <xdr:colOff>65620</xdr:colOff>
      <xdr:row>42</xdr:row>
      <xdr:rowOff>59526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8290" y="10902557"/>
          <a:ext cx="6341163" cy="52648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C2:T36"/>
  <sheetViews>
    <sheetView tabSelected="1" topLeftCell="C2" zoomScale="120" zoomScaleNormal="120" zoomScalePageLayoutView="120" workbookViewId="0">
      <pane xSplit="1" ySplit="4" topLeftCell="D15" activePane="bottomRight" state="frozen"/>
      <selection activeCell="C2" sqref="C2"/>
      <selection pane="topRight" activeCell="D2" sqref="D2"/>
      <selection pane="bottomLeft" activeCell="C5" sqref="C5"/>
      <selection pane="bottomRight" activeCell="C23" sqref="C23"/>
    </sheetView>
  </sheetViews>
  <sheetFormatPr baseColWidth="10" defaultRowHeight="19" x14ac:dyDescent="0.25"/>
  <cols>
    <col min="1" max="2" width="0" hidden="1" customWidth="1"/>
    <col min="3" max="4" width="15.1640625" style="1" customWidth="1"/>
    <col min="5" max="14" width="9.5" style="13" customWidth="1"/>
    <col min="15" max="15" width="1.6640625" style="13" customWidth="1"/>
    <col min="16" max="17" width="9.1640625" style="13" customWidth="1"/>
    <col min="18" max="18" width="44" hidden="1" customWidth="1"/>
    <col min="19" max="19" width="11.83203125" hidden="1" customWidth="1"/>
    <col min="20" max="20" width="0" style="23" hidden="1" customWidth="1"/>
  </cols>
  <sheetData>
    <row r="2" spans="3:20" s="8" customFormat="1" x14ac:dyDescent="0.25">
      <c r="C2" s="7"/>
      <c r="D2" s="7"/>
      <c r="E2" s="10"/>
      <c r="F2" s="10"/>
      <c r="G2" s="9"/>
      <c r="H2" s="16" t="s">
        <v>16</v>
      </c>
      <c r="I2" s="14"/>
      <c r="J2" s="15"/>
      <c r="K2" s="15"/>
      <c r="L2" s="10"/>
      <c r="M2" s="10"/>
      <c r="N2" s="10"/>
      <c r="O2" s="10"/>
      <c r="P2" s="10"/>
      <c r="Q2" s="10"/>
      <c r="T2" s="25">
        <v>43964</v>
      </c>
    </row>
    <row r="3" spans="3:20" s="8" customFormat="1" x14ac:dyDescent="0.25">
      <c r="C3" s="7"/>
      <c r="D3" s="7"/>
      <c r="E3" s="10"/>
      <c r="F3" s="10"/>
      <c r="G3" s="9"/>
      <c r="H3" s="16"/>
      <c r="I3" s="14"/>
      <c r="J3" s="15"/>
      <c r="K3" s="15"/>
      <c r="L3" s="10"/>
      <c r="M3" s="10"/>
      <c r="N3" s="10"/>
      <c r="O3" s="10"/>
      <c r="P3" s="10"/>
      <c r="Q3" s="10"/>
      <c r="T3" s="24"/>
    </row>
    <row r="4" spans="3:20" s="8" customFormat="1" ht="16" hidden="1" x14ac:dyDescent="0.2">
      <c r="C4" s="17" t="s">
        <v>23</v>
      </c>
      <c r="D4" s="17"/>
      <c r="E4" s="10">
        <v>1</v>
      </c>
      <c r="F4" s="10">
        <v>1.4</v>
      </c>
      <c r="G4" s="10">
        <v>1.2</v>
      </c>
      <c r="H4" s="10">
        <v>1.2</v>
      </c>
      <c r="I4" s="10">
        <v>1</v>
      </c>
      <c r="J4" s="10">
        <v>1</v>
      </c>
      <c r="K4" s="10">
        <v>1</v>
      </c>
      <c r="L4" s="10">
        <v>1.2</v>
      </c>
      <c r="M4" s="10">
        <v>1</v>
      </c>
      <c r="N4" s="13">
        <v>1</v>
      </c>
      <c r="O4" s="10"/>
      <c r="P4" s="10"/>
      <c r="Q4" s="10"/>
      <c r="T4" s="24"/>
    </row>
    <row r="5" spans="3:20" ht="36" customHeight="1" x14ac:dyDescent="0.25">
      <c r="C5" s="2"/>
      <c r="D5" s="2" t="s">
        <v>45</v>
      </c>
      <c r="E5" s="11" t="s">
        <v>9</v>
      </c>
      <c r="F5" s="11" t="s">
        <v>1</v>
      </c>
      <c r="G5" s="11" t="s">
        <v>2</v>
      </c>
      <c r="H5" s="11" t="s">
        <v>17</v>
      </c>
      <c r="I5" s="11" t="s">
        <v>3</v>
      </c>
      <c r="J5" s="11" t="s">
        <v>34</v>
      </c>
      <c r="K5" s="11" t="s">
        <v>35</v>
      </c>
      <c r="L5" s="11" t="s">
        <v>4</v>
      </c>
      <c r="M5" s="11" t="s">
        <v>5</v>
      </c>
      <c r="N5" s="11" t="s">
        <v>10</v>
      </c>
      <c r="O5" s="11"/>
      <c r="P5" s="18" t="s">
        <v>24</v>
      </c>
      <c r="Q5" s="18" t="s">
        <v>25</v>
      </c>
      <c r="R5" s="3" t="s">
        <v>22</v>
      </c>
      <c r="S5" s="11" t="s">
        <v>61</v>
      </c>
      <c r="T5" s="11" t="s">
        <v>63</v>
      </c>
    </row>
    <row r="6" spans="3:20" ht="35" customHeight="1" x14ac:dyDescent="0.25">
      <c r="C6" s="4" t="s">
        <v>0</v>
      </c>
      <c r="D6" s="4" t="s">
        <v>46</v>
      </c>
      <c r="E6" s="12">
        <v>8</v>
      </c>
      <c r="F6" s="12">
        <v>10</v>
      </c>
      <c r="G6" s="12">
        <v>5</v>
      </c>
      <c r="H6" s="12">
        <v>2</v>
      </c>
      <c r="I6" s="12">
        <v>2</v>
      </c>
      <c r="J6" s="12">
        <v>4</v>
      </c>
      <c r="K6" s="12">
        <v>4</v>
      </c>
      <c r="L6" s="12">
        <v>6</v>
      </c>
      <c r="M6" s="12">
        <v>10</v>
      </c>
      <c r="N6" s="12">
        <v>4</v>
      </c>
      <c r="O6" s="12"/>
      <c r="P6" s="6">
        <f>((E$4*E6)+(F$4*F6)+(G$4*G6)+(H$4*H6)+(I$4*I6)+(J$4*J6)+(K$4*K6)+(L$4*L6)+(M$4*M6)+(N$4*N6))/10</f>
        <v>6.1599999999999993</v>
      </c>
      <c r="Q6" s="6">
        <f>SUM(E6:N6)/10</f>
        <v>5.5</v>
      </c>
      <c r="R6" s="5" t="s">
        <v>15</v>
      </c>
      <c r="S6" s="22">
        <v>0.44</v>
      </c>
      <c r="T6" s="22">
        <v>-0.38</v>
      </c>
    </row>
    <row r="7" spans="3:20" ht="34" customHeight="1" x14ac:dyDescent="0.25">
      <c r="C7" s="4" t="s">
        <v>7</v>
      </c>
      <c r="D7" s="4" t="s">
        <v>47</v>
      </c>
      <c r="E7" s="12">
        <v>6</v>
      </c>
      <c r="F7" s="12">
        <v>8</v>
      </c>
      <c r="G7" s="12">
        <v>7</v>
      </c>
      <c r="H7" s="12">
        <v>3</v>
      </c>
      <c r="I7" s="12">
        <v>4</v>
      </c>
      <c r="J7" s="12">
        <v>9</v>
      </c>
      <c r="K7" s="12">
        <v>4</v>
      </c>
      <c r="L7" s="12">
        <v>8</v>
      </c>
      <c r="M7" s="12">
        <v>6</v>
      </c>
      <c r="N7" s="12">
        <v>7</v>
      </c>
      <c r="O7" s="12"/>
      <c r="P7" s="6">
        <f>((E$4*E7)+(F$4*F7)+(G$4*G7)+(H$4*H7)+(I$4*I7)+(J$4*J7)+(K$4*K7)+(L$4*L7)+(M$4*M7)+(N$4*N7))/10</f>
        <v>6.8800000000000008</v>
      </c>
      <c r="Q7" s="6">
        <f t="shared" ref="Q7:Q14" si="0">SUM(E7:N7)/10</f>
        <v>6.2</v>
      </c>
      <c r="R7" s="5" t="s">
        <v>20</v>
      </c>
      <c r="S7" s="22">
        <v>8.7361111111111195E-2</v>
      </c>
      <c r="T7" s="22">
        <v>-0.63</v>
      </c>
    </row>
    <row r="8" spans="3:20" ht="34" customHeight="1" x14ac:dyDescent="0.25">
      <c r="C8" s="4" t="s">
        <v>6</v>
      </c>
      <c r="D8" s="4" t="s">
        <v>48</v>
      </c>
      <c r="E8" s="12">
        <v>7</v>
      </c>
      <c r="F8" s="12">
        <v>4</v>
      </c>
      <c r="G8" s="12">
        <v>6</v>
      </c>
      <c r="H8" s="12">
        <v>2</v>
      </c>
      <c r="I8" s="12">
        <v>3</v>
      </c>
      <c r="J8" s="12">
        <v>8</v>
      </c>
      <c r="K8" s="12">
        <v>4</v>
      </c>
      <c r="L8" s="12">
        <v>9</v>
      </c>
      <c r="M8" s="12">
        <v>6</v>
      </c>
      <c r="N8" s="12">
        <v>7</v>
      </c>
      <c r="O8" s="12"/>
      <c r="P8" s="6">
        <f>((E$4*E8)+(F$4*F8)+(G$4*G8)+(H$4*H8)+(I$4*I8)+(J$4*J8)+(K$4*K8)+(L$4*L8)+(M$4*M8)+(N$4*N8))/10</f>
        <v>6.1</v>
      </c>
      <c r="Q8" s="6">
        <f t="shared" si="0"/>
        <v>5.6</v>
      </c>
      <c r="R8" s="5" t="s">
        <v>21</v>
      </c>
      <c r="S8" s="22">
        <v>-7.6222222222222219E-2</v>
      </c>
      <c r="T8" s="22">
        <v>-0.25</v>
      </c>
    </row>
    <row r="9" spans="3:20" ht="34" customHeight="1" x14ac:dyDescent="0.25">
      <c r="C9" s="4" t="s">
        <v>8</v>
      </c>
      <c r="D9" s="4" t="s">
        <v>49</v>
      </c>
      <c r="E9" s="12">
        <v>8</v>
      </c>
      <c r="F9" s="12">
        <v>7</v>
      </c>
      <c r="G9" s="12">
        <v>6</v>
      </c>
      <c r="H9" s="12">
        <v>4</v>
      </c>
      <c r="I9" s="12">
        <v>4</v>
      </c>
      <c r="J9" s="12">
        <v>8</v>
      </c>
      <c r="K9" s="12">
        <v>5</v>
      </c>
      <c r="L9" s="12">
        <v>6</v>
      </c>
      <c r="M9" s="12">
        <v>9</v>
      </c>
      <c r="N9" s="12">
        <v>8</v>
      </c>
      <c r="O9" s="12"/>
      <c r="P9" s="6">
        <f t="shared" ref="P9:P14" si="1">((E$4*E9)+(F$4*F9)+(G$4*G9)+(H$4*H9)+(I$4*I9)+(J$4*J9)+(K$4*K9)+(L$4*L9)+(M$4*M9)+(N$4*N9))/10</f>
        <v>7.1</v>
      </c>
      <c r="Q9" s="6">
        <f t="shared" si="0"/>
        <v>6.5</v>
      </c>
      <c r="R9" s="5" t="s">
        <v>19</v>
      </c>
      <c r="S9" s="22">
        <v>0.28421052631578941</v>
      </c>
      <c r="T9" s="22">
        <v>-0.23</v>
      </c>
    </row>
    <row r="10" spans="3:20" ht="34" customHeight="1" x14ac:dyDescent="0.25">
      <c r="C10" s="4" t="s">
        <v>33</v>
      </c>
      <c r="D10" s="4" t="s">
        <v>50</v>
      </c>
      <c r="E10" s="12">
        <v>9</v>
      </c>
      <c r="F10" s="12">
        <v>9</v>
      </c>
      <c r="G10" s="12">
        <v>8</v>
      </c>
      <c r="H10" s="12">
        <v>8</v>
      </c>
      <c r="I10" s="12">
        <v>8</v>
      </c>
      <c r="J10" s="12">
        <v>9</v>
      </c>
      <c r="K10" s="12">
        <v>5</v>
      </c>
      <c r="L10" s="12">
        <v>8</v>
      </c>
      <c r="M10" s="12">
        <v>8</v>
      </c>
      <c r="N10" s="12">
        <v>6</v>
      </c>
      <c r="O10" s="12"/>
      <c r="P10" s="6">
        <f t="shared" si="1"/>
        <v>8.64</v>
      </c>
      <c r="Q10" s="6">
        <f t="shared" si="0"/>
        <v>7.8</v>
      </c>
      <c r="R10" s="5" t="s">
        <v>14</v>
      </c>
      <c r="S10" s="22">
        <v>0.72222222222222221</v>
      </c>
      <c r="T10" s="22">
        <v>2.17</v>
      </c>
    </row>
    <row r="11" spans="3:20" ht="34" customHeight="1" x14ac:dyDescent="0.25">
      <c r="C11" s="4" t="s">
        <v>12</v>
      </c>
      <c r="D11" s="4" t="s">
        <v>51</v>
      </c>
      <c r="E11" s="12">
        <v>8</v>
      </c>
      <c r="F11" s="12">
        <v>6</v>
      </c>
      <c r="G11" s="12">
        <v>5</v>
      </c>
      <c r="H11" s="12">
        <v>8</v>
      </c>
      <c r="I11" s="12">
        <v>7</v>
      </c>
      <c r="J11" s="12">
        <v>5</v>
      </c>
      <c r="K11" s="12">
        <v>4</v>
      </c>
      <c r="L11" s="12">
        <v>7</v>
      </c>
      <c r="M11" s="12">
        <v>6</v>
      </c>
      <c r="N11" s="12">
        <v>9</v>
      </c>
      <c r="O11" s="12"/>
      <c r="P11" s="6">
        <f t="shared" si="1"/>
        <v>7.1400000000000006</v>
      </c>
      <c r="Q11" s="6">
        <f t="shared" si="0"/>
        <v>6.5</v>
      </c>
      <c r="R11" s="5" t="s">
        <v>13</v>
      </c>
      <c r="S11" s="22">
        <v>0.88888888888888884</v>
      </c>
      <c r="T11" s="22">
        <v>-0.4</v>
      </c>
    </row>
    <row r="12" spans="3:20" ht="34" customHeight="1" x14ac:dyDescent="0.25">
      <c r="C12" s="4" t="s">
        <v>11</v>
      </c>
      <c r="D12" s="4" t="s">
        <v>52</v>
      </c>
      <c r="E12" s="12">
        <v>8</v>
      </c>
      <c r="F12" s="12">
        <v>9</v>
      </c>
      <c r="G12" s="12">
        <v>8</v>
      </c>
      <c r="H12" s="12">
        <v>3</v>
      </c>
      <c r="I12" s="12">
        <v>4</v>
      </c>
      <c r="J12" s="12">
        <v>6</v>
      </c>
      <c r="K12" s="12">
        <v>4</v>
      </c>
      <c r="L12" s="12">
        <v>8</v>
      </c>
      <c r="M12" s="12">
        <v>8</v>
      </c>
      <c r="N12" s="12">
        <v>7</v>
      </c>
      <c r="O12" s="12"/>
      <c r="P12" s="6">
        <f t="shared" si="1"/>
        <v>7.24</v>
      </c>
      <c r="Q12" s="6">
        <f t="shared" si="0"/>
        <v>6.5</v>
      </c>
      <c r="R12" s="5" t="s">
        <v>18</v>
      </c>
      <c r="S12" s="22">
        <v>0.70588235294117652</v>
      </c>
      <c r="T12" s="22">
        <v>0.72</v>
      </c>
    </row>
    <row r="13" spans="3:20" ht="34" customHeight="1" x14ac:dyDescent="0.25">
      <c r="C13" s="4" t="s">
        <v>27</v>
      </c>
      <c r="D13" s="4" t="s">
        <v>53</v>
      </c>
      <c r="E13" s="12">
        <v>9</v>
      </c>
      <c r="F13" s="12">
        <v>7</v>
      </c>
      <c r="G13" s="12">
        <v>7</v>
      </c>
      <c r="H13" s="12">
        <v>3</v>
      </c>
      <c r="I13" s="12">
        <v>4</v>
      </c>
      <c r="J13" s="12">
        <v>9</v>
      </c>
      <c r="K13" s="12">
        <v>5</v>
      </c>
      <c r="L13" s="12">
        <v>8</v>
      </c>
      <c r="M13" s="12">
        <v>9</v>
      </c>
      <c r="N13" s="12">
        <v>7</v>
      </c>
      <c r="O13" s="12"/>
      <c r="P13" s="6">
        <f t="shared" si="1"/>
        <v>7.44</v>
      </c>
      <c r="Q13" s="6">
        <f t="shared" si="0"/>
        <v>6.8</v>
      </c>
      <c r="R13" s="5" t="s">
        <v>28</v>
      </c>
      <c r="S13" s="22">
        <v>0.4853846153846153</v>
      </c>
      <c r="T13" s="22">
        <v>0.18</v>
      </c>
    </row>
    <row r="14" spans="3:20" ht="34" customHeight="1" x14ac:dyDescent="0.25">
      <c r="C14" s="4" t="s">
        <v>26</v>
      </c>
      <c r="D14" s="4" t="s">
        <v>54</v>
      </c>
      <c r="E14" s="12">
        <v>7</v>
      </c>
      <c r="F14" s="12">
        <v>8</v>
      </c>
      <c r="G14" s="12">
        <v>4</v>
      </c>
      <c r="H14" s="12">
        <v>3</v>
      </c>
      <c r="I14" s="12">
        <v>3</v>
      </c>
      <c r="J14" s="12">
        <v>4</v>
      </c>
      <c r="K14" s="12">
        <v>6</v>
      </c>
      <c r="L14" s="12">
        <v>7</v>
      </c>
      <c r="M14" s="12">
        <v>6</v>
      </c>
      <c r="N14" s="12">
        <v>5</v>
      </c>
      <c r="O14" s="12"/>
      <c r="P14" s="6">
        <f t="shared" si="1"/>
        <v>5.9</v>
      </c>
      <c r="Q14" s="6">
        <f t="shared" si="0"/>
        <v>5.3</v>
      </c>
      <c r="R14" s="19" t="s">
        <v>29</v>
      </c>
      <c r="S14" s="22">
        <v>0.44499999999999995</v>
      </c>
      <c r="T14" s="22">
        <v>-0.4</v>
      </c>
    </row>
    <row r="15" spans="3:20" ht="34" customHeight="1" x14ac:dyDescent="0.25">
      <c r="C15" s="4" t="s">
        <v>30</v>
      </c>
      <c r="D15" s="4" t="s">
        <v>55</v>
      </c>
      <c r="E15" s="20">
        <v>7</v>
      </c>
      <c r="F15" s="20">
        <v>6</v>
      </c>
      <c r="G15" s="20">
        <v>5</v>
      </c>
      <c r="H15" s="20">
        <v>4</v>
      </c>
      <c r="I15" s="20">
        <v>5</v>
      </c>
      <c r="J15" s="20">
        <v>6</v>
      </c>
      <c r="K15" s="20">
        <v>5</v>
      </c>
      <c r="L15" s="20">
        <v>7</v>
      </c>
      <c r="M15" s="20">
        <v>6</v>
      </c>
      <c r="N15" s="20">
        <v>8</v>
      </c>
      <c r="P15" s="6">
        <f t="shared" ref="P15:P17" si="2">((E$4*E15)+(F$4*F15)+(G$4*G15)+(H$4*H15)+(I$4*I15)+(J$4*J15)+(K$4*K15)+(L$4*L15)+(M$4*M15)+(N$4*N15))/10</f>
        <v>6.4599999999999991</v>
      </c>
      <c r="Q15" s="6">
        <f t="shared" ref="Q15:Q17" si="3">SUM(E15:N15)/10</f>
        <v>5.9</v>
      </c>
      <c r="R15" s="21" t="s">
        <v>31</v>
      </c>
      <c r="S15" s="22">
        <v>0.76428571428571412</v>
      </c>
      <c r="T15" s="23">
        <v>-0.36</v>
      </c>
    </row>
    <row r="16" spans="3:20" ht="34" customHeight="1" x14ac:dyDescent="0.25">
      <c r="C16" s="4" t="s">
        <v>37</v>
      </c>
      <c r="D16" s="4" t="s">
        <v>56</v>
      </c>
      <c r="E16" s="20">
        <v>9</v>
      </c>
      <c r="F16" s="20">
        <v>8</v>
      </c>
      <c r="G16" s="20">
        <v>5</v>
      </c>
      <c r="H16" s="20">
        <v>4</v>
      </c>
      <c r="I16" s="20">
        <v>5</v>
      </c>
      <c r="J16" s="20">
        <v>7</v>
      </c>
      <c r="K16" s="20">
        <v>5</v>
      </c>
      <c r="L16" s="20">
        <v>8</v>
      </c>
      <c r="M16" s="20">
        <v>7</v>
      </c>
      <c r="N16" s="20">
        <v>8</v>
      </c>
      <c r="P16" s="6">
        <f t="shared" ref="P16" si="4">((E$4*E16)+(F$4*F16)+(G$4*G16)+(H$4*H16)+(I$4*I16)+(J$4*J16)+(K$4*K16)+(L$4*L16)+(M$4*M16)+(N$4*N16))/10</f>
        <v>7.26</v>
      </c>
      <c r="Q16" s="6">
        <f t="shared" ref="Q16" si="5">SUM(E16:N16)/10</f>
        <v>6.6</v>
      </c>
      <c r="R16" s="21" t="s">
        <v>38</v>
      </c>
      <c r="S16" s="22">
        <v>-0.11172413793103443</v>
      </c>
      <c r="T16" s="23">
        <v>0.75</v>
      </c>
    </row>
    <row r="17" spans="3:20" ht="34" customHeight="1" x14ac:dyDescent="0.25">
      <c r="C17" s="4" t="s">
        <v>32</v>
      </c>
      <c r="D17" s="4" t="s">
        <v>57</v>
      </c>
      <c r="E17" s="20">
        <v>6</v>
      </c>
      <c r="F17" s="20">
        <v>8</v>
      </c>
      <c r="G17" s="20">
        <v>5</v>
      </c>
      <c r="H17" s="20">
        <v>3</v>
      </c>
      <c r="I17" s="20">
        <v>3</v>
      </c>
      <c r="J17" s="20">
        <v>1</v>
      </c>
      <c r="K17" s="20">
        <v>1</v>
      </c>
      <c r="L17" s="20">
        <v>7</v>
      </c>
      <c r="M17" s="20">
        <v>6</v>
      </c>
      <c r="N17" s="20">
        <v>4</v>
      </c>
      <c r="P17" s="6">
        <f t="shared" si="2"/>
        <v>5.0199999999999996</v>
      </c>
      <c r="Q17" s="6">
        <f t="shared" si="3"/>
        <v>4.4000000000000004</v>
      </c>
      <c r="R17" s="21" t="s">
        <v>36</v>
      </c>
      <c r="S17" s="22" t="s">
        <v>62</v>
      </c>
      <c r="T17" s="23">
        <v>-0.6</v>
      </c>
    </row>
    <row r="18" spans="3:20" ht="34" customHeight="1" x14ac:dyDescent="0.25">
      <c r="C18" s="4" t="s">
        <v>39</v>
      </c>
      <c r="D18" s="4" t="s">
        <v>58</v>
      </c>
      <c r="E18" s="20">
        <v>7</v>
      </c>
      <c r="F18" s="20">
        <v>5</v>
      </c>
      <c r="G18" s="20">
        <v>5</v>
      </c>
      <c r="H18" s="20">
        <v>6</v>
      </c>
      <c r="I18" s="20">
        <v>6</v>
      </c>
      <c r="J18" s="20">
        <v>6</v>
      </c>
      <c r="K18" s="20">
        <v>3</v>
      </c>
      <c r="L18" s="20">
        <v>7</v>
      </c>
      <c r="M18" s="20">
        <v>5</v>
      </c>
      <c r="N18" s="20">
        <v>7</v>
      </c>
      <c r="P18" s="6">
        <f t="shared" ref="P18:P19" si="6">((E$4*E18)+(F$4*F18)+(G$4*G18)+(H$4*H18)+(I$4*I18)+(J$4*J18)+(K$4*K18)+(L$4*L18)+(M$4*M18)+(N$4*N18))/10</f>
        <v>6.26</v>
      </c>
      <c r="Q18" s="6">
        <f t="shared" ref="Q18:Q19" si="7">SUM(E18:N18)/10</f>
        <v>5.7</v>
      </c>
      <c r="R18" s="21" t="s">
        <v>40</v>
      </c>
      <c r="S18" s="22">
        <v>0.34066666666666662</v>
      </c>
      <c r="T18" s="23">
        <v>0.42</v>
      </c>
    </row>
    <row r="19" spans="3:20" ht="34" customHeight="1" x14ac:dyDescent="0.25">
      <c r="C19" s="4" t="s">
        <v>41</v>
      </c>
      <c r="D19" s="4" t="s">
        <v>59</v>
      </c>
      <c r="E19" s="20">
        <v>9</v>
      </c>
      <c r="F19" s="20">
        <v>8</v>
      </c>
      <c r="G19" s="20">
        <v>6</v>
      </c>
      <c r="H19" s="20">
        <v>6</v>
      </c>
      <c r="I19" s="20">
        <v>7</v>
      </c>
      <c r="J19" s="20">
        <v>7</v>
      </c>
      <c r="K19" s="20">
        <v>6</v>
      </c>
      <c r="L19" s="20">
        <v>8</v>
      </c>
      <c r="M19" s="20">
        <v>8</v>
      </c>
      <c r="N19" s="20">
        <v>5</v>
      </c>
      <c r="P19" s="6">
        <f t="shared" si="6"/>
        <v>7.7199999999999989</v>
      </c>
      <c r="Q19" s="6">
        <f t="shared" si="7"/>
        <v>7</v>
      </c>
      <c r="R19" s="21" t="s">
        <v>42</v>
      </c>
      <c r="S19" s="22">
        <v>0.39074074074074061</v>
      </c>
      <c r="T19" s="23">
        <v>0.93</v>
      </c>
    </row>
    <row r="20" spans="3:20" ht="34" customHeight="1" x14ac:dyDescent="0.25">
      <c r="C20" s="4" t="s">
        <v>43</v>
      </c>
      <c r="D20" s="4" t="s">
        <v>60</v>
      </c>
      <c r="E20" s="20">
        <v>7</v>
      </c>
      <c r="F20" s="20">
        <v>4</v>
      </c>
      <c r="G20" s="20">
        <v>5</v>
      </c>
      <c r="H20" s="20">
        <v>5</v>
      </c>
      <c r="I20" s="20">
        <v>5</v>
      </c>
      <c r="J20" s="20">
        <v>4</v>
      </c>
      <c r="K20" s="20">
        <v>6</v>
      </c>
      <c r="L20" s="20">
        <v>5</v>
      </c>
      <c r="M20" s="20">
        <v>4</v>
      </c>
      <c r="N20" s="20">
        <v>8</v>
      </c>
      <c r="P20" s="6">
        <f t="shared" ref="P20" si="8">((E$4*E20)+(F$4*F20)+(G$4*G20)+(H$4*H20)+(I$4*I20)+(J$4*J20)+(K$4*K20)+(L$4*L20)+(M$4*M20)+(N$4*N20))/10</f>
        <v>5.76</v>
      </c>
      <c r="Q20" s="6">
        <f t="shared" ref="Q20" si="9">SUM(E20:N20)/10</f>
        <v>5.3</v>
      </c>
      <c r="R20" s="21" t="s">
        <v>44</v>
      </c>
      <c r="S20" s="22">
        <v>0.125</v>
      </c>
      <c r="T20" s="23">
        <v>-0.52</v>
      </c>
    </row>
    <row r="21" spans="3:20" ht="34" customHeight="1" x14ac:dyDescent="0.25">
      <c r="C21" s="4" t="s">
        <v>64</v>
      </c>
      <c r="D21" s="4" t="s">
        <v>65</v>
      </c>
      <c r="E21" s="20">
        <v>6</v>
      </c>
      <c r="F21" s="20">
        <v>6</v>
      </c>
      <c r="G21" s="20">
        <v>6</v>
      </c>
      <c r="H21" s="20">
        <v>4</v>
      </c>
      <c r="I21" s="20">
        <v>7</v>
      </c>
      <c r="J21" s="20">
        <v>8</v>
      </c>
      <c r="K21" s="20">
        <v>4</v>
      </c>
      <c r="L21" s="20">
        <v>6</v>
      </c>
      <c r="M21" s="20">
        <v>5</v>
      </c>
      <c r="N21" s="20">
        <v>6</v>
      </c>
      <c r="P21" s="6">
        <f t="shared" ref="P21" si="10">((E$4*E21)+(F$4*F21)+(G$4*G21)+(H$4*H21)+(I$4*I21)+(J$4*J21)+(K$4*K21)+(L$4*L21)+(M$4*M21)+(N$4*N21))/10</f>
        <v>6.3599999999999994</v>
      </c>
      <c r="Q21" s="6">
        <f t="shared" ref="Q21" si="11">SUM(E21:N21)/10</f>
        <v>5.8</v>
      </c>
      <c r="R21" s="21" t="s">
        <v>66</v>
      </c>
      <c r="S21" s="22"/>
    </row>
    <row r="22" spans="3:20" ht="34" customHeight="1" x14ac:dyDescent="0.25">
      <c r="C22" s="4" t="s">
        <v>67</v>
      </c>
      <c r="D22" s="4" t="s">
        <v>68</v>
      </c>
      <c r="E22" s="20">
        <v>9</v>
      </c>
      <c r="F22" s="20">
        <v>9</v>
      </c>
      <c r="G22" s="20">
        <v>7</v>
      </c>
      <c r="H22" s="20">
        <v>4</v>
      </c>
      <c r="I22" s="20">
        <v>5</v>
      </c>
      <c r="J22" s="20">
        <v>8</v>
      </c>
      <c r="K22" s="20">
        <v>5</v>
      </c>
      <c r="L22" s="20">
        <v>9</v>
      </c>
      <c r="M22" s="20">
        <v>10</v>
      </c>
      <c r="N22" s="20">
        <v>6</v>
      </c>
      <c r="P22" s="6">
        <f t="shared" ref="P22" si="12">((E$4*E22)+(F$4*F22)+(G$4*G22)+(H$4*H22)+(I$4*I22)+(J$4*J22)+(K$4*K22)+(L$4*L22)+(M$4*M22)+(N$4*N22))/10</f>
        <v>7.9599999999999991</v>
      </c>
      <c r="Q22" s="6">
        <f t="shared" ref="Q22" si="13">SUM(E22:N22)/10</f>
        <v>7.2</v>
      </c>
      <c r="R22" s="21" t="s">
        <v>70</v>
      </c>
      <c r="S22" s="28"/>
    </row>
    <row r="23" spans="3:20" ht="34" customHeight="1" x14ac:dyDescent="0.25">
      <c r="C23" s="26"/>
      <c r="D23" s="26"/>
      <c r="E23" s="26"/>
      <c r="F23" s="26"/>
      <c r="G23" s="26"/>
      <c r="H23" s="26"/>
      <c r="I23" s="26"/>
      <c r="J23" s="26"/>
      <c r="K23" s="26"/>
      <c r="L23" s="26"/>
      <c r="M23" s="26"/>
      <c r="N23" s="26"/>
      <c r="P23" s="27" t="s">
        <v>69</v>
      </c>
      <c r="Q23" s="27"/>
      <c r="R23" s="21"/>
      <c r="S23" s="28"/>
    </row>
    <row r="24" spans="3:20" ht="34" customHeight="1" x14ac:dyDescent="0.25">
      <c r="C24" s="26"/>
      <c r="D24" s="26"/>
      <c r="E24" s="26"/>
      <c r="F24" s="26"/>
      <c r="G24" s="26"/>
      <c r="H24" s="26"/>
      <c r="I24" s="26"/>
      <c r="J24" s="26"/>
      <c r="K24" s="26"/>
      <c r="L24" s="26"/>
      <c r="M24" s="26"/>
      <c r="N24" s="26"/>
      <c r="P24" s="27"/>
      <c r="Q24" s="27"/>
      <c r="R24" s="21"/>
      <c r="S24" s="28"/>
    </row>
    <row r="25" spans="3:20" ht="34" customHeight="1" x14ac:dyDescent="0.25"/>
    <row r="26" spans="3:20" ht="34" customHeight="1" x14ac:dyDescent="0.25"/>
    <row r="27" spans="3:20" ht="34" customHeight="1" x14ac:dyDescent="0.25"/>
    <row r="28" spans="3:20" ht="34" customHeight="1" x14ac:dyDescent="0.25"/>
    <row r="29" spans="3:20" ht="34" customHeight="1" x14ac:dyDescent="0.25"/>
    <row r="30" spans="3:20" ht="34" customHeight="1" x14ac:dyDescent="0.25"/>
    <row r="31" spans="3:20" ht="34" customHeight="1" x14ac:dyDescent="0.25"/>
    <row r="32" spans="3:20" ht="34" customHeight="1" x14ac:dyDescent="0.25"/>
    <row r="33" ht="34" customHeight="1" x14ac:dyDescent="0.25"/>
    <row r="34" ht="34" customHeight="1" x14ac:dyDescent="0.25"/>
    <row r="35" ht="34" customHeight="1" x14ac:dyDescent="0.25"/>
    <row r="36" ht="34" customHeight="1" x14ac:dyDescent="0.25"/>
  </sheetData>
  <autoFilter ref="C5:T20"/>
  <phoneticPr fontId="7" type="noConversion"/>
  <conditionalFormatting sqref="E12:O12">
    <cfRule type="colorScale" priority="92">
      <colorScale>
        <cfvo type="min"/>
        <cfvo type="percentile" val="50"/>
        <cfvo type="max"/>
        <color rgb="FFF8696B"/>
        <color rgb="FFFFEB84"/>
        <color rgb="FF63BE7B"/>
      </colorScale>
    </cfRule>
  </conditionalFormatting>
  <conditionalFormatting sqref="E11:O11">
    <cfRule type="colorScale" priority="91">
      <colorScale>
        <cfvo type="min"/>
        <cfvo type="percentile" val="50"/>
        <cfvo type="max"/>
        <color rgb="FFF8696B"/>
        <color rgb="FFFFEB84"/>
        <color rgb="FF63BE7B"/>
      </colorScale>
    </cfRule>
  </conditionalFormatting>
  <conditionalFormatting sqref="E6:Q6 E9:O10 P9:P12 E7:P8 Q7:Q12">
    <cfRule type="colorScale" priority="94">
      <colorScale>
        <cfvo type="min"/>
        <cfvo type="percentile" val="50"/>
        <cfvo type="max"/>
        <color rgb="FFF8696B"/>
        <color rgb="FFFFEB84"/>
        <color rgb="FF63BE7B"/>
      </colorScale>
    </cfRule>
  </conditionalFormatting>
  <conditionalFormatting sqref="E13:O13">
    <cfRule type="colorScale" priority="85">
      <colorScale>
        <cfvo type="min"/>
        <cfvo type="percentile" val="50"/>
        <cfvo type="max"/>
        <color rgb="FFF8696B"/>
        <color rgb="FFFFEB84"/>
        <color rgb="FF63BE7B"/>
      </colorScale>
    </cfRule>
  </conditionalFormatting>
  <conditionalFormatting sqref="P13:Q13">
    <cfRule type="colorScale" priority="86">
      <colorScale>
        <cfvo type="min"/>
        <cfvo type="percentile" val="50"/>
        <cfvo type="max"/>
        <color rgb="FFF8696B"/>
        <color rgb="FFFFEB84"/>
        <color rgb="FF63BE7B"/>
      </colorScale>
    </cfRule>
  </conditionalFormatting>
  <conditionalFormatting sqref="P13">
    <cfRule type="colorScale" priority="84">
      <colorScale>
        <cfvo type="min"/>
        <cfvo type="percentile" val="50"/>
        <cfvo type="max"/>
        <color rgb="FFF8696B"/>
        <color rgb="FFFFEB84"/>
        <color rgb="FF63BE7B"/>
      </colorScale>
    </cfRule>
  </conditionalFormatting>
  <conditionalFormatting sqref="Q13">
    <cfRule type="colorScale" priority="83">
      <colorScale>
        <cfvo type="min"/>
        <cfvo type="percentile" val="50"/>
        <cfvo type="max"/>
        <color rgb="FFF8696B"/>
        <color rgb="FFFFEB84"/>
        <color rgb="FF63BE7B"/>
      </colorScale>
    </cfRule>
  </conditionalFormatting>
  <conditionalFormatting sqref="E14:O14">
    <cfRule type="colorScale" priority="95">
      <colorScale>
        <cfvo type="min"/>
        <cfvo type="percentile" val="50"/>
        <cfvo type="max"/>
        <color rgb="FFF8696B"/>
        <color rgb="FFFFEB84"/>
        <color rgb="FF63BE7B"/>
      </colorScale>
    </cfRule>
  </conditionalFormatting>
  <conditionalFormatting sqref="P14:Q16 Q17:Q18">
    <cfRule type="colorScale" priority="96">
      <colorScale>
        <cfvo type="min"/>
        <cfvo type="percentile" val="50"/>
        <cfvo type="max"/>
        <color rgb="FFF8696B"/>
        <color rgb="FFFFEB84"/>
        <color rgb="FF63BE7B"/>
      </colorScale>
    </cfRule>
  </conditionalFormatting>
  <conditionalFormatting sqref="P6:P12 P14:P16">
    <cfRule type="colorScale" priority="97">
      <colorScale>
        <cfvo type="min"/>
        <cfvo type="percentile" val="50"/>
        <cfvo type="max"/>
        <color rgb="FFF8696B"/>
        <color rgb="FFFFEB84"/>
        <color rgb="FF63BE7B"/>
      </colorScale>
    </cfRule>
  </conditionalFormatting>
  <conditionalFormatting sqref="Q6:Q12 Q14:Q18">
    <cfRule type="colorScale" priority="99">
      <colorScale>
        <cfvo type="min"/>
        <cfvo type="percentile" val="50"/>
        <cfvo type="max"/>
        <color rgb="FFF8696B"/>
        <color rgb="FFFFEB84"/>
        <color rgb="FF63BE7B"/>
      </colorScale>
    </cfRule>
  </conditionalFormatting>
  <conditionalFormatting sqref="P6:P16">
    <cfRule type="colorScale" priority="82">
      <colorScale>
        <cfvo type="min"/>
        <cfvo type="percentile" val="50"/>
        <cfvo type="max"/>
        <color rgb="FFF8696B"/>
        <color rgb="FFFFEB84"/>
        <color rgb="FF63BE7B"/>
      </colorScale>
    </cfRule>
  </conditionalFormatting>
  <conditionalFormatting sqref="Q6:Q18">
    <cfRule type="colorScale" priority="81">
      <colorScale>
        <cfvo type="min"/>
        <cfvo type="percentile" val="50"/>
        <cfvo type="max"/>
        <color rgb="FFF8696B"/>
        <color rgb="FFFFEB84"/>
        <color rgb="FF63BE7B"/>
      </colorScale>
    </cfRule>
  </conditionalFormatting>
  <conditionalFormatting sqref="E6:N16">
    <cfRule type="colorScale" priority="80">
      <colorScale>
        <cfvo type="min"/>
        <cfvo type="percentile" val="50"/>
        <cfvo type="max"/>
        <color rgb="FFF8696B"/>
        <color rgb="FFFFEB84"/>
        <color rgb="FF63BE7B"/>
      </colorScale>
    </cfRule>
  </conditionalFormatting>
  <conditionalFormatting sqref="P17:P18">
    <cfRule type="colorScale" priority="77">
      <colorScale>
        <cfvo type="min"/>
        <cfvo type="percentile" val="50"/>
        <cfvo type="max"/>
        <color rgb="FFF8696B"/>
        <color rgb="FFFFEB84"/>
        <color rgb="FF63BE7B"/>
      </colorScale>
    </cfRule>
  </conditionalFormatting>
  <conditionalFormatting sqref="P17:P18">
    <cfRule type="colorScale" priority="78">
      <colorScale>
        <cfvo type="min"/>
        <cfvo type="percentile" val="50"/>
        <cfvo type="max"/>
        <color rgb="FFF8696B"/>
        <color rgb="FFFFEB84"/>
        <color rgb="FF63BE7B"/>
      </colorScale>
    </cfRule>
  </conditionalFormatting>
  <conditionalFormatting sqref="P17:P18">
    <cfRule type="colorScale" priority="76">
      <colorScale>
        <cfvo type="min"/>
        <cfvo type="percentile" val="50"/>
        <cfvo type="max"/>
        <color rgb="FFF8696B"/>
        <color rgb="FFFFEB84"/>
        <color rgb="FF63BE7B"/>
      </colorScale>
    </cfRule>
  </conditionalFormatting>
  <conditionalFormatting sqref="E17:N17">
    <cfRule type="colorScale" priority="74">
      <colorScale>
        <cfvo type="min"/>
        <cfvo type="percentile" val="50"/>
        <cfvo type="max"/>
        <color rgb="FFF8696B"/>
        <color rgb="FFFFEB84"/>
        <color rgb="FF63BE7B"/>
      </colorScale>
    </cfRule>
  </conditionalFormatting>
  <conditionalFormatting sqref="E6:Q17 P18:Q18">
    <cfRule type="colorScale" priority="73">
      <colorScale>
        <cfvo type="min"/>
        <cfvo type="percentile" val="50"/>
        <cfvo type="max"/>
        <color rgb="FFF8696B"/>
        <color rgb="FFFFEB84"/>
        <color rgb="FF63BE7B"/>
      </colorScale>
    </cfRule>
  </conditionalFormatting>
  <conditionalFormatting sqref="Q19">
    <cfRule type="colorScale" priority="71">
      <colorScale>
        <cfvo type="min"/>
        <cfvo type="percentile" val="50"/>
        <cfvo type="max"/>
        <color rgb="FFF8696B"/>
        <color rgb="FFFFEB84"/>
        <color rgb="FF63BE7B"/>
      </colorScale>
    </cfRule>
  </conditionalFormatting>
  <conditionalFormatting sqref="Q19">
    <cfRule type="colorScale" priority="72">
      <colorScale>
        <cfvo type="min"/>
        <cfvo type="percentile" val="50"/>
        <cfvo type="max"/>
        <color rgb="FFF8696B"/>
        <color rgb="FFFFEB84"/>
        <color rgb="FF63BE7B"/>
      </colorScale>
    </cfRule>
  </conditionalFormatting>
  <conditionalFormatting sqref="Q19">
    <cfRule type="colorScale" priority="70">
      <colorScale>
        <cfvo type="min"/>
        <cfvo type="percentile" val="50"/>
        <cfvo type="max"/>
        <color rgb="FFF8696B"/>
        <color rgb="FFFFEB84"/>
        <color rgb="FF63BE7B"/>
      </colorScale>
    </cfRule>
  </conditionalFormatting>
  <conditionalFormatting sqref="P19">
    <cfRule type="colorScale" priority="68">
      <colorScale>
        <cfvo type="min"/>
        <cfvo type="percentile" val="50"/>
        <cfvo type="max"/>
        <color rgb="FFF8696B"/>
        <color rgb="FFFFEB84"/>
        <color rgb="FF63BE7B"/>
      </colorScale>
    </cfRule>
  </conditionalFormatting>
  <conditionalFormatting sqref="P19">
    <cfRule type="colorScale" priority="69">
      <colorScale>
        <cfvo type="min"/>
        <cfvo type="percentile" val="50"/>
        <cfvo type="max"/>
        <color rgb="FFF8696B"/>
        <color rgb="FFFFEB84"/>
        <color rgb="FF63BE7B"/>
      </colorScale>
    </cfRule>
  </conditionalFormatting>
  <conditionalFormatting sqref="P19">
    <cfRule type="colorScale" priority="67">
      <colorScale>
        <cfvo type="min"/>
        <cfvo type="percentile" val="50"/>
        <cfvo type="max"/>
        <color rgb="FFF8696B"/>
        <color rgb="FFFFEB84"/>
        <color rgb="FF63BE7B"/>
      </colorScale>
    </cfRule>
  </conditionalFormatting>
  <conditionalFormatting sqref="E18:N19">
    <cfRule type="colorScale" priority="66">
      <colorScale>
        <cfvo type="min"/>
        <cfvo type="percentile" val="50"/>
        <cfvo type="max"/>
        <color rgb="FFF8696B"/>
        <color rgb="FFFFEB84"/>
        <color rgb="FF63BE7B"/>
      </colorScale>
    </cfRule>
  </conditionalFormatting>
  <conditionalFormatting sqref="E19:Q19 E18:O18">
    <cfRule type="colorScale" priority="65">
      <colorScale>
        <cfvo type="min"/>
        <cfvo type="percentile" val="50"/>
        <cfvo type="max"/>
        <color rgb="FFF8696B"/>
        <color rgb="FFFFEB84"/>
        <color rgb="FF63BE7B"/>
      </colorScale>
    </cfRule>
  </conditionalFormatting>
  <conditionalFormatting sqref="E6:N18">
    <cfRule type="colorScale" priority="64">
      <colorScale>
        <cfvo type="min"/>
        <cfvo type="percentile" val="50"/>
        <cfvo type="max"/>
        <color rgb="FFF8696B"/>
        <color rgb="FFFFEB84"/>
        <color rgb="FF63BE7B"/>
      </colorScale>
    </cfRule>
  </conditionalFormatting>
  <conditionalFormatting sqref="E6:Q19">
    <cfRule type="colorScale" priority="63">
      <colorScale>
        <cfvo type="min"/>
        <cfvo type="percentile" val="50"/>
        <cfvo type="max"/>
        <color rgb="FFF8696B"/>
        <color rgb="FFFFEB84"/>
        <color rgb="FF63BE7B"/>
      </colorScale>
    </cfRule>
  </conditionalFormatting>
  <conditionalFormatting sqref="Q20">
    <cfRule type="colorScale" priority="52">
      <colorScale>
        <cfvo type="min"/>
        <cfvo type="percentile" val="50"/>
        <cfvo type="max"/>
        <color rgb="FFF8696B"/>
        <color rgb="FFFFEB84"/>
        <color rgb="FF63BE7B"/>
      </colorScale>
    </cfRule>
  </conditionalFormatting>
  <conditionalFormatting sqref="Q20">
    <cfRule type="colorScale" priority="53">
      <colorScale>
        <cfvo type="min"/>
        <cfvo type="percentile" val="50"/>
        <cfvo type="max"/>
        <color rgb="FFF8696B"/>
        <color rgb="FFFFEB84"/>
        <color rgb="FF63BE7B"/>
      </colorScale>
    </cfRule>
  </conditionalFormatting>
  <conditionalFormatting sqref="Q20">
    <cfRule type="colorScale" priority="51">
      <colorScale>
        <cfvo type="min"/>
        <cfvo type="percentile" val="50"/>
        <cfvo type="max"/>
        <color rgb="FFF8696B"/>
        <color rgb="FFFFEB84"/>
        <color rgb="FF63BE7B"/>
      </colorScale>
    </cfRule>
  </conditionalFormatting>
  <conditionalFormatting sqref="P20">
    <cfRule type="colorScale" priority="49">
      <colorScale>
        <cfvo type="min"/>
        <cfvo type="percentile" val="50"/>
        <cfvo type="max"/>
        <color rgb="FFF8696B"/>
        <color rgb="FFFFEB84"/>
        <color rgb="FF63BE7B"/>
      </colorScale>
    </cfRule>
  </conditionalFormatting>
  <conditionalFormatting sqref="P20">
    <cfRule type="colorScale" priority="50">
      <colorScale>
        <cfvo type="min"/>
        <cfvo type="percentile" val="50"/>
        <cfvo type="max"/>
        <color rgb="FFF8696B"/>
        <color rgb="FFFFEB84"/>
        <color rgb="FF63BE7B"/>
      </colorScale>
    </cfRule>
  </conditionalFormatting>
  <conditionalFormatting sqref="P20">
    <cfRule type="colorScale" priority="48">
      <colorScale>
        <cfvo type="min"/>
        <cfvo type="percentile" val="50"/>
        <cfvo type="max"/>
        <color rgb="FFF8696B"/>
        <color rgb="FFFFEB84"/>
        <color rgb="FF63BE7B"/>
      </colorScale>
    </cfRule>
  </conditionalFormatting>
  <conditionalFormatting sqref="E20:N20">
    <cfRule type="colorScale" priority="47">
      <colorScale>
        <cfvo type="min"/>
        <cfvo type="percentile" val="50"/>
        <cfvo type="max"/>
        <color rgb="FFF8696B"/>
        <color rgb="FFFFEB84"/>
        <color rgb="FF63BE7B"/>
      </colorScale>
    </cfRule>
  </conditionalFormatting>
  <conditionalFormatting sqref="E20:Q20">
    <cfRule type="colorScale" priority="46">
      <colorScale>
        <cfvo type="min"/>
        <cfvo type="percentile" val="50"/>
        <cfvo type="max"/>
        <color rgb="FFF8696B"/>
        <color rgb="FFFFEB84"/>
        <color rgb="FF63BE7B"/>
      </colorScale>
    </cfRule>
  </conditionalFormatting>
  <conditionalFormatting sqref="E20:N20">
    <cfRule type="colorScale" priority="45">
      <colorScale>
        <cfvo type="min"/>
        <cfvo type="percentile" val="50"/>
        <cfvo type="max"/>
        <color rgb="FFF8696B"/>
        <color rgb="FFFFEB84"/>
        <color rgb="FF63BE7B"/>
      </colorScale>
    </cfRule>
  </conditionalFormatting>
  <conditionalFormatting sqref="E20:Q20">
    <cfRule type="colorScale" priority="44">
      <colorScale>
        <cfvo type="min"/>
        <cfvo type="percentile" val="50"/>
        <cfvo type="max"/>
        <color rgb="FFF8696B"/>
        <color rgb="FFFFEB84"/>
        <color rgb="FF63BE7B"/>
      </colorScale>
    </cfRule>
  </conditionalFormatting>
  <conditionalFormatting sqref="S6:S20">
    <cfRule type="colorScale" priority="43">
      <colorScale>
        <cfvo type="min"/>
        <cfvo type="percentile" val="50"/>
        <cfvo type="max"/>
        <color rgb="FFF8696B"/>
        <color rgb="FFFFEB84"/>
        <color rgb="FF63BE7B"/>
      </colorScale>
    </cfRule>
  </conditionalFormatting>
  <conditionalFormatting sqref="T6:T20">
    <cfRule type="colorScale" priority="42">
      <colorScale>
        <cfvo type="min"/>
        <cfvo type="percentile" val="50"/>
        <cfvo type="max"/>
        <color rgb="FFF8696B"/>
        <color rgb="FFFFEB84"/>
        <color rgb="FF63BE7B"/>
      </colorScale>
    </cfRule>
  </conditionalFormatting>
  <conditionalFormatting sqref="Q23:Q24">
    <cfRule type="colorScale" priority="40">
      <colorScale>
        <cfvo type="min"/>
        <cfvo type="percentile" val="50"/>
        <cfvo type="max"/>
        <color rgb="FFF8696B"/>
        <color rgb="FFFFEB84"/>
        <color rgb="FF63BE7B"/>
      </colorScale>
    </cfRule>
  </conditionalFormatting>
  <conditionalFormatting sqref="Q23:Q24">
    <cfRule type="colorScale" priority="41">
      <colorScale>
        <cfvo type="min"/>
        <cfvo type="percentile" val="50"/>
        <cfvo type="max"/>
        <color rgb="FFF8696B"/>
        <color rgb="FFFFEB84"/>
        <color rgb="FF63BE7B"/>
      </colorScale>
    </cfRule>
  </conditionalFormatting>
  <conditionalFormatting sqref="Q23:Q24">
    <cfRule type="colorScale" priority="39">
      <colorScale>
        <cfvo type="min"/>
        <cfvo type="percentile" val="50"/>
        <cfvo type="max"/>
        <color rgb="FFF8696B"/>
        <color rgb="FFFFEB84"/>
        <color rgb="FF63BE7B"/>
      </colorScale>
    </cfRule>
  </conditionalFormatting>
  <conditionalFormatting sqref="P23:P24">
    <cfRule type="colorScale" priority="37">
      <colorScale>
        <cfvo type="min"/>
        <cfvo type="percentile" val="50"/>
        <cfvo type="max"/>
        <color rgb="FFF8696B"/>
        <color rgb="FFFFEB84"/>
        <color rgb="FF63BE7B"/>
      </colorScale>
    </cfRule>
  </conditionalFormatting>
  <conditionalFormatting sqref="P23:P24">
    <cfRule type="colorScale" priority="38">
      <colorScale>
        <cfvo type="min"/>
        <cfvo type="percentile" val="50"/>
        <cfvo type="max"/>
        <color rgb="FFF8696B"/>
        <color rgb="FFFFEB84"/>
        <color rgb="FF63BE7B"/>
      </colorScale>
    </cfRule>
  </conditionalFormatting>
  <conditionalFormatting sqref="P23:P24">
    <cfRule type="colorScale" priority="36">
      <colorScale>
        <cfvo type="min"/>
        <cfvo type="percentile" val="50"/>
        <cfvo type="max"/>
        <color rgb="FFF8696B"/>
        <color rgb="FFFFEB84"/>
        <color rgb="FF63BE7B"/>
      </colorScale>
    </cfRule>
  </conditionalFormatting>
  <conditionalFormatting sqref="O23:Q24">
    <cfRule type="colorScale" priority="34">
      <colorScale>
        <cfvo type="min"/>
        <cfvo type="percentile" val="50"/>
        <cfvo type="max"/>
        <color rgb="FFF8696B"/>
        <color rgb="FFFFEB84"/>
        <color rgb="FF63BE7B"/>
      </colorScale>
    </cfRule>
  </conditionalFormatting>
  <conditionalFormatting sqref="O23:Q24">
    <cfRule type="colorScale" priority="32">
      <colorScale>
        <cfvo type="min"/>
        <cfvo type="percentile" val="50"/>
        <cfvo type="max"/>
        <color rgb="FFF8696B"/>
        <color rgb="FFFFEB84"/>
        <color rgb="FF63BE7B"/>
      </colorScale>
    </cfRule>
  </conditionalFormatting>
  <conditionalFormatting sqref="S21:S24">
    <cfRule type="colorScale" priority="31">
      <colorScale>
        <cfvo type="min"/>
        <cfvo type="percentile" val="50"/>
        <cfvo type="max"/>
        <color rgb="FFF8696B"/>
        <color rgb="FFFFEB84"/>
        <color rgb="FF63BE7B"/>
      </colorScale>
    </cfRule>
  </conditionalFormatting>
  <conditionalFormatting sqref="T21:T24">
    <cfRule type="colorScale" priority="30">
      <colorScale>
        <cfvo type="min"/>
        <cfvo type="percentile" val="50"/>
        <cfvo type="max"/>
        <color rgb="FFF8696B"/>
        <color rgb="FFFFEB84"/>
        <color rgb="FF63BE7B"/>
      </colorScale>
    </cfRule>
  </conditionalFormatting>
  <conditionalFormatting sqref="C23:N24">
    <cfRule type="colorScale" priority="29">
      <colorScale>
        <cfvo type="min"/>
        <cfvo type="percentile" val="50"/>
        <cfvo type="max"/>
        <color rgb="FFF8696B"/>
        <color rgb="FFFFEB84"/>
        <color rgb="FF63BE7B"/>
      </colorScale>
    </cfRule>
  </conditionalFormatting>
  <conditionalFormatting sqref="C23:N24">
    <cfRule type="colorScale" priority="28">
      <colorScale>
        <cfvo type="min"/>
        <cfvo type="percentile" val="50"/>
        <cfvo type="max"/>
        <color rgb="FFF8696B"/>
        <color rgb="FFFFEB84"/>
        <color rgb="FF63BE7B"/>
      </colorScale>
    </cfRule>
  </conditionalFormatting>
  <conditionalFormatting sqref="C23:N24">
    <cfRule type="colorScale" priority="27">
      <colorScale>
        <cfvo type="min"/>
        <cfvo type="percentile" val="50"/>
        <cfvo type="max"/>
        <color rgb="FFF8696B"/>
        <color rgb="FFFFEB84"/>
        <color rgb="FF63BE7B"/>
      </colorScale>
    </cfRule>
  </conditionalFormatting>
  <conditionalFormatting sqref="C23:N24">
    <cfRule type="colorScale" priority="26">
      <colorScale>
        <cfvo type="min"/>
        <cfvo type="percentile" val="50"/>
        <cfvo type="max"/>
        <color rgb="FFF8696B"/>
        <color rgb="FFFFEB84"/>
        <color rgb="FF63BE7B"/>
      </colorScale>
    </cfRule>
  </conditionalFormatting>
  <conditionalFormatting sqref="P6:Q20 P23:Q24">
    <cfRule type="colorScale" priority="25">
      <colorScale>
        <cfvo type="min"/>
        <cfvo type="percentile" val="50"/>
        <cfvo type="max"/>
        <color rgb="FFF8696B"/>
        <color rgb="FFFFEB84"/>
        <color rgb="FF63BE7B"/>
      </colorScale>
    </cfRule>
  </conditionalFormatting>
  <conditionalFormatting sqref="Q21:Q22">
    <cfRule type="colorScale" priority="10">
      <colorScale>
        <cfvo type="min"/>
        <cfvo type="percentile" val="50"/>
        <cfvo type="max"/>
        <color rgb="FFF8696B"/>
        <color rgb="FFFFEB84"/>
        <color rgb="FF63BE7B"/>
      </colorScale>
    </cfRule>
  </conditionalFormatting>
  <conditionalFormatting sqref="Q21:Q22">
    <cfRule type="colorScale" priority="11">
      <colorScale>
        <cfvo type="min"/>
        <cfvo type="percentile" val="50"/>
        <cfvo type="max"/>
        <color rgb="FFF8696B"/>
        <color rgb="FFFFEB84"/>
        <color rgb="FF63BE7B"/>
      </colorScale>
    </cfRule>
  </conditionalFormatting>
  <conditionalFormatting sqref="Q21:Q22">
    <cfRule type="colorScale" priority="9">
      <colorScale>
        <cfvo type="min"/>
        <cfvo type="percentile" val="50"/>
        <cfvo type="max"/>
        <color rgb="FFF8696B"/>
        <color rgb="FFFFEB84"/>
        <color rgb="FF63BE7B"/>
      </colorScale>
    </cfRule>
  </conditionalFormatting>
  <conditionalFormatting sqref="P21:P22">
    <cfRule type="colorScale" priority="7">
      <colorScale>
        <cfvo type="min"/>
        <cfvo type="percentile" val="50"/>
        <cfvo type="max"/>
        <color rgb="FFF8696B"/>
        <color rgb="FFFFEB84"/>
        <color rgb="FF63BE7B"/>
      </colorScale>
    </cfRule>
  </conditionalFormatting>
  <conditionalFormatting sqref="P21:P22">
    <cfRule type="colorScale" priority="8">
      <colorScale>
        <cfvo type="min"/>
        <cfvo type="percentile" val="50"/>
        <cfvo type="max"/>
        <color rgb="FFF8696B"/>
        <color rgb="FFFFEB84"/>
        <color rgb="FF63BE7B"/>
      </colorScale>
    </cfRule>
  </conditionalFormatting>
  <conditionalFormatting sqref="P21:P22">
    <cfRule type="colorScale" priority="6">
      <colorScale>
        <cfvo type="min"/>
        <cfvo type="percentile" val="50"/>
        <cfvo type="max"/>
        <color rgb="FFF8696B"/>
        <color rgb="FFFFEB84"/>
        <color rgb="FF63BE7B"/>
      </colorScale>
    </cfRule>
  </conditionalFormatting>
  <conditionalFormatting sqref="E21:N22">
    <cfRule type="colorScale" priority="5">
      <colorScale>
        <cfvo type="min"/>
        <cfvo type="percentile" val="50"/>
        <cfvo type="max"/>
        <color rgb="FFF8696B"/>
        <color rgb="FFFFEB84"/>
        <color rgb="FF63BE7B"/>
      </colorScale>
    </cfRule>
  </conditionalFormatting>
  <conditionalFormatting sqref="E21:Q22">
    <cfRule type="colorScale" priority="4">
      <colorScale>
        <cfvo type="min"/>
        <cfvo type="percentile" val="50"/>
        <cfvo type="max"/>
        <color rgb="FFF8696B"/>
        <color rgb="FFFFEB84"/>
        <color rgb="FF63BE7B"/>
      </colorScale>
    </cfRule>
  </conditionalFormatting>
  <conditionalFormatting sqref="E21:N22">
    <cfRule type="colorScale" priority="3">
      <colorScale>
        <cfvo type="min"/>
        <cfvo type="percentile" val="50"/>
        <cfvo type="max"/>
        <color rgb="FFF8696B"/>
        <color rgb="FFFFEB84"/>
        <color rgb="FF63BE7B"/>
      </colorScale>
    </cfRule>
  </conditionalFormatting>
  <conditionalFormatting sqref="E21:Q22">
    <cfRule type="colorScale" priority="2">
      <colorScale>
        <cfvo type="min"/>
        <cfvo type="percentile" val="50"/>
        <cfvo type="max"/>
        <color rgb="FFF8696B"/>
        <color rgb="FFFFEB84"/>
        <color rgb="FF63BE7B"/>
      </colorScale>
    </cfRule>
  </conditionalFormatting>
  <conditionalFormatting sqref="P21:Q22">
    <cfRule type="colorScale" priority="1">
      <colorScale>
        <cfvo type="min"/>
        <cfvo type="percentile" val="50"/>
        <cfvo type="max"/>
        <color rgb="FFF8696B"/>
        <color rgb="FFFFEB84"/>
        <color rgb="FF63BE7B"/>
      </colorScale>
    </cfRule>
  </conditionalFormatting>
  <pageMargins left="0.25" right="0.25" top="0.75" bottom="0.75" header="0.3" footer="0.3"/>
  <pageSetup scale="81" orientation="landscape" horizontalDpi="0" verticalDpi="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IPO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 Lombardo</dc:creator>
  <cp:lastModifiedBy>Dominic Lombardo</cp:lastModifiedBy>
  <dcterms:created xsi:type="dcterms:W3CDTF">2019-05-29T23:14:27Z</dcterms:created>
  <dcterms:modified xsi:type="dcterms:W3CDTF">2020-09-13T07:35:53Z</dcterms:modified>
</cp:coreProperties>
</file>