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dominiclombardo/Google Drive/Risk Parity/"/>
    </mc:Choice>
  </mc:AlternateContent>
  <bookViews>
    <workbookView xWindow="0" yWindow="460" windowWidth="28800" windowHeight="16100" tabRatio="500"/>
  </bookViews>
  <sheets>
    <sheet name="IPO" sheetId="1" r:id="rId1"/>
  </sheets>
  <definedNames>
    <definedName name="_xlnm.Print_Area" localSheetId="0">IPO!$C$2:$Q$12</definedName>
    <definedName name="_xlnm.Print_Titles" localSheetId="0">IPO!$2:$4</definedName>
  </definedNames>
  <calcPr calcId="150000" iterate="1" iterateCount="1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" i="1" l="1"/>
  <c r="P19" i="1"/>
  <c r="O18" i="1"/>
  <c r="P18" i="1"/>
  <c r="O16" i="1"/>
  <c r="P16" i="1"/>
  <c r="P17" i="1"/>
  <c r="O17" i="1"/>
  <c r="O15" i="1"/>
  <c r="P15" i="1"/>
  <c r="P13" i="1"/>
  <c r="O13" i="1"/>
  <c r="O14" i="1"/>
  <c r="P14" i="1"/>
  <c r="P7" i="1"/>
  <c r="P8" i="1"/>
  <c r="P9" i="1"/>
  <c r="P10" i="1"/>
  <c r="P11" i="1"/>
  <c r="P12" i="1"/>
  <c r="P6" i="1"/>
  <c r="O9" i="1"/>
  <c r="O10" i="1"/>
  <c r="O11" i="1"/>
  <c r="O12" i="1"/>
  <c r="O8" i="1"/>
  <c r="O6" i="1"/>
  <c r="O7" i="1"/>
</calcChain>
</file>

<file path=xl/comments1.xml><?xml version="1.0" encoding="utf-8"?>
<comments xmlns="http://schemas.openxmlformats.org/spreadsheetml/2006/main">
  <authors>
    <author>Dominic Lombardo</author>
  </authors>
  <commentList>
    <comment ref="I11" authorId="0">
      <text>
        <r>
          <rPr>
            <b/>
            <sz val="10"/>
            <color indexed="81"/>
            <rFont val="Calibri"/>
          </rPr>
          <t>Dominic Lombardo:</t>
        </r>
        <r>
          <rPr>
            <sz val="10"/>
            <color indexed="81"/>
            <rFont val="Calibri"/>
          </rPr>
          <t xml:space="preserve">
might be too low.</t>
        </r>
      </text>
    </comment>
    <comment ref="M13" authorId="0">
      <text>
        <r>
          <rPr>
            <b/>
            <sz val="10"/>
            <color indexed="81"/>
            <rFont val="Calibri"/>
          </rPr>
          <t>Dominic Lombardo:</t>
        </r>
        <r>
          <rPr>
            <sz val="10"/>
            <color indexed="81"/>
            <rFont val="Calibri"/>
          </rPr>
          <t xml:space="preserve">
direct listing</t>
        </r>
      </text>
    </comment>
  </commentList>
</comments>
</file>

<file path=xl/sharedStrings.xml><?xml version="1.0" encoding="utf-8"?>
<sst xmlns="http://schemas.openxmlformats.org/spreadsheetml/2006/main" count="43" uniqueCount="43">
  <si>
    <t>Snap</t>
  </si>
  <si>
    <t>Revenue Growth</t>
  </si>
  <si>
    <t>Margin trends</t>
  </si>
  <si>
    <t>Cash Flow</t>
  </si>
  <si>
    <t>Market Position</t>
  </si>
  <si>
    <t>Hot Issue</t>
  </si>
  <si>
    <t>Uber</t>
  </si>
  <si>
    <t>Lyft</t>
  </si>
  <si>
    <t>Pinterest</t>
  </si>
  <si>
    <t>Elevator Pitch</t>
  </si>
  <si>
    <t>Suitable Valuation</t>
  </si>
  <si>
    <t>Crowdstrike</t>
  </si>
  <si>
    <t>Revolve Group</t>
  </si>
  <si>
    <t>Good, but declining revenue and profit growth, company is profitable, and CFO+, good &amp; clear pitch, supervoting shares, most proceeds going to shareholders (not cmpany), Glassdoor 3.6 (seems manipulated), EV/Rev of 2x</t>
  </si>
  <si>
    <t>Great feel-good "happy" management proposition, excellent revenue and (positive) earnings growth, valuation seems high</t>
  </si>
  <si>
    <t>Excellent growth, weak management, large losses</t>
  </si>
  <si>
    <t>Initial Public Offering Heat Map (10 Best, 1 Worst)</t>
  </si>
  <si>
    <t>Earnings</t>
  </si>
  <si>
    <t>Supervoting shares, former McAfee  executives, U/W by Goldman, uncovered huge cyberattacks such as DNC, P/S ~ 11-12x, negative cash flow, fairly high Magic Quandrant, Forbes Cloud 100, Glassdoor 3.7 is low, pricing range raised, intense competition</t>
  </si>
  <si>
    <t>Good niche market, high interest among users</t>
  </si>
  <si>
    <t>Elevator pitch has some weaknesses, good Revenue growth, but losses, Operating Leverage limited due to threshold of "take rate" to drivers</t>
  </si>
  <si>
    <t>Some retail investors bought pre-IPO so less demand, Slowing Revenue growth, losses, complex global organization, difficult to value shares</t>
  </si>
  <si>
    <t>Comments</t>
  </si>
  <si>
    <t>Factor Weighting</t>
  </si>
  <si>
    <t>Weighted Rating</t>
  </si>
  <si>
    <r>
      <rPr>
        <b/>
        <sz val="10"/>
        <color rgb="FFFF0000"/>
        <rFont val="Calibri (Body)"/>
      </rPr>
      <t>Un</t>
    </r>
    <r>
      <rPr>
        <b/>
        <sz val="10"/>
        <color theme="1"/>
        <rFont val="Calibri"/>
        <family val="2"/>
        <scheme val="minor"/>
      </rPr>
      <t>Weighted Rtg (1/10)</t>
    </r>
  </si>
  <si>
    <t>The RealReal</t>
  </si>
  <si>
    <t>Slack</t>
  </si>
  <si>
    <t>Direct listing, viral adoption, strong but slowing revenue growth, continued losses, neg cash flow, big VC backers, great management, and hot issue . Supervoting shares until 2029.</t>
  </si>
  <si>
    <t>Clear pitch, 50% rev grth, large losses and negative cash flow, flat margins, operating leverage capped by consigner payouts, management not impressive, weak Glassdoor (3.2) ratings, good niche, not a hot issue, much higher valuation (5.0x EV/Revenue) compared to retailers and Revolve Group.  Website has bad ratings, few Instagram followers</t>
  </si>
  <si>
    <t>Medallia</t>
  </si>
  <si>
    <t>Weak elevator pitch (co is 19Y old), low Rev growth, low profitability and losses, inconsisent CFO, just 2YR of info, low Glassdoor score, founders cashing out, select investor: Sequoia, valuation at 8-9x Rev (vs 7x for SurveyMonkey) should be low but will likely trade higher due to the acquisition of Qualtrics by SAP for a rumored 15x Rev.  Medallia's business is more high value compared to SurveyM.  Pricing raised from $17mid to $21.</t>
  </si>
  <si>
    <t>The We Co.</t>
  </si>
  <si>
    <t>Zoom Video</t>
  </si>
  <si>
    <t>Manage-ment</t>
  </si>
  <si>
    <t>Gover-nance</t>
  </si>
  <si>
    <t>Unrealistic pitch, strong rev growth, high losses, weak management, very low Glassdoor score, very weak governance, expensive valuation</t>
  </si>
  <si>
    <t>Peloton</t>
  </si>
  <si>
    <t>Very good pitch, strong rev grth, net loss, inconsisent CF, average Glassdoor, Supervoting shares, gaining share rapidly and flywheel effect, Goldman U/W, average valuation</t>
  </si>
  <si>
    <t>Ping Identity</t>
  </si>
  <si>
    <t>Clear pitch, Slowing Rev growth, falling profitability though high GPM, inconsistent growth, Glassdoor rating manipulated?, controlled by a PE firm, good market position, EV/S about 7-8x.</t>
  </si>
  <si>
    <t>DataDog</t>
  </si>
  <si>
    <t>Clear video pitch, 100% Annual Growth, negative earnings/cash flow but by a small margin, Glassdoor 3.7 could be higher, supervoting but not maj of control, huge 130 average net retention rate, low CAC, high EV/Rev of 18-19x.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</si>
</sst>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0" fillId="0" borderId="1" xfId="0" quotePrefix="1" applyBorder="1"/>
    <xf numFmtId="0" fontId="2" fillId="0" borderId="1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596298</xdr:colOff>
      <xdr:row>20</xdr:row>
      <xdr:rowOff>159659</xdr:rowOff>
    </xdr:from>
    <xdr:to>
      <xdr:col>12</xdr:col>
      <xdr:colOff>457203</xdr:colOff>
      <xdr:row>32</xdr:row>
      <xdr:rowOff>223159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9384" y="7438573"/>
          <a:ext cx="6419548" cy="5288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2:T33"/>
  <sheetViews>
    <sheetView tabSelected="1" topLeftCell="C2" zoomScale="130" zoomScaleNormal="130" zoomScalePageLayoutView="130" workbookViewId="0">
      <pane xSplit="1" ySplit="4" topLeftCell="D10" activePane="bottomRight" state="frozen"/>
      <selection activeCell="C2" sqref="C2"/>
      <selection pane="topRight" activeCell="D2" sqref="D2"/>
      <selection pane="bottomLeft" activeCell="C5" sqref="C5"/>
      <selection pane="bottomRight" activeCell="C21" sqref="C21"/>
    </sheetView>
  </sheetViews>
  <sheetFormatPr baseColWidth="10" defaultRowHeight="19" x14ac:dyDescent="0.25"/>
  <cols>
    <col min="1" max="2" width="0" hidden="1" customWidth="1"/>
    <col min="3" max="3" width="15.1640625" style="1" customWidth="1"/>
    <col min="4" max="13" width="9.5" style="13" customWidth="1"/>
    <col min="14" max="14" width="1.6640625" style="13" customWidth="1"/>
    <col min="15" max="16" width="9.1640625" style="13" customWidth="1"/>
    <col min="17" max="17" width="17" hidden="1" customWidth="1"/>
    <col min="18" max="18" width="10.83203125" customWidth="1"/>
  </cols>
  <sheetData>
    <row r="2" spans="3:20" s="8" customFormat="1" x14ac:dyDescent="0.25">
      <c r="C2" s="7"/>
      <c r="D2" s="10"/>
      <c r="E2" s="10"/>
      <c r="F2" s="9"/>
      <c r="G2" s="16" t="s">
        <v>16</v>
      </c>
      <c r="H2" s="14"/>
      <c r="I2" s="15"/>
      <c r="J2" s="15"/>
      <c r="K2" s="10"/>
      <c r="L2" s="10"/>
      <c r="M2" s="10"/>
      <c r="N2" s="10"/>
      <c r="O2" s="10"/>
      <c r="P2" s="10"/>
    </row>
    <row r="3" spans="3:20" s="8" customFormat="1" x14ac:dyDescent="0.25">
      <c r="C3" s="7"/>
      <c r="D3" s="10"/>
      <c r="E3" s="10"/>
      <c r="F3" s="9"/>
      <c r="G3" s="16"/>
      <c r="H3" s="14"/>
      <c r="I3" s="15"/>
      <c r="J3" s="15"/>
      <c r="K3" s="10"/>
      <c r="L3" s="10"/>
      <c r="M3" s="10"/>
      <c r="N3" s="10"/>
      <c r="O3" s="10"/>
      <c r="P3" s="10"/>
    </row>
    <row r="4" spans="3:20" s="8" customFormat="1" ht="16" hidden="1" x14ac:dyDescent="0.2">
      <c r="C4" s="17" t="s">
        <v>23</v>
      </c>
      <c r="D4" s="10">
        <v>1</v>
      </c>
      <c r="E4" s="10">
        <v>1.4</v>
      </c>
      <c r="F4" s="10">
        <v>1.2</v>
      </c>
      <c r="G4" s="10">
        <v>1.2</v>
      </c>
      <c r="H4" s="10">
        <v>1</v>
      </c>
      <c r="I4" s="10">
        <v>1</v>
      </c>
      <c r="J4" s="10">
        <v>1</v>
      </c>
      <c r="K4" s="10">
        <v>1.2</v>
      </c>
      <c r="L4" s="10">
        <v>1</v>
      </c>
      <c r="M4" s="13">
        <v>1</v>
      </c>
      <c r="N4" s="10"/>
      <c r="O4" s="10"/>
      <c r="P4" s="10"/>
    </row>
    <row r="5" spans="3:20" ht="36" customHeight="1" x14ac:dyDescent="0.25">
      <c r="C5" s="2"/>
      <c r="D5" s="11" t="s">
        <v>9</v>
      </c>
      <c r="E5" s="11" t="s">
        <v>1</v>
      </c>
      <c r="F5" s="11" t="s">
        <v>2</v>
      </c>
      <c r="G5" s="11" t="s">
        <v>17</v>
      </c>
      <c r="H5" s="11" t="s">
        <v>3</v>
      </c>
      <c r="I5" s="11" t="s">
        <v>34</v>
      </c>
      <c r="J5" s="11" t="s">
        <v>35</v>
      </c>
      <c r="K5" s="11" t="s">
        <v>4</v>
      </c>
      <c r="L5" s="11" t="s">
        <v>5</v>
      </c>
      <c r="M5" s="11" t="s">
        <v>10</v>
      </c>
      <c r="N5" s="11"/>
      <c r="O5" s="18" t="s">
        <v>24</v>
      </c>
      <c r="P5" s="18" t="s">
        <v>25</v>
      </c>
      <c r="Q5" s="3" t="s">
        <v>22</v>
      </c>
    </row>
    <row r="6" spans="3:20" ht="35" customHeight="1" x14ac:dyDescent="0.25">
      <c r="C6" s="4" t="s">
        <v>0</v>
      </c>
      <c r="D6" s="12">
        <v>8</v>
      </c>
      <c r="E6" s="12">
        <v>10</v>
      </c>
      <c r="F6" s="12">
        <v>5</v>
      </c>
      <c r="G6" s="12">
        <v>2</v>
      </c>
      <c r="H6" s="12">
        <v>2</v>
      </c>
      <c r="I6" s="12">
        <v>4</v>
      </c>
      <c r="J6" s="12">
        <v>4</v>
      </c>
      <c r="K6" s="12">
        <v>6</v>
      </c>
      <c r="L6" s="12">
        <v>10</v>
      </c>
      <c r="M6" s="12">
        <v>4</v>
      </c>
      <c r="N6" s="12"/>
      <c r="O6" s="6">
        <f>((D$4*D6)+(E$4*E6)+(F$4*F6)+(G$4*G6)+(H$4*H6)+(I$4*I6)+(J$4*J6)+(K$4*K6)+(L$4*L6)+(M$4*M6))/10</f>
        <v>6.1599999999999993</v>
      </c>
      <c r="P6" s="6">
        <f>SUM(D6:M6)/10</f>
        <v>5.5</v>
      </c>
      <c r="Q6" s="5" t="s">
        <v>15</v>
      </c>
      <c r="R6" s="5"/>
      <c r="S6" s="5"/>
      <c r="T6" s="5"/>
    </row>
    <row r="7" spans="3:20" ht="34" customHeight="1" x14ac:dyDescent="0.25">
      <c r="C7" s="4" t="s">
        <v>7</v>
      </c>
      <c r="D7" s="12">
        <v>6</v>
      </c>
      <c r="E7" s="12">
        <v>8</v>
      </c>
      <c r="F7" s="12">
        <v>7</v>
      </c>
      <c r="G7" s="12">
        <v>3</v>
      </c>
      <c r="H7" s="12">
        <v>4</v>
      </c>
      <c r="I7" s="12">
        <v>9</v>
      </c>
      <c r="J7" s="12">
        <v>4</v>
      </c>
      <c r="K7" s="12">
        <v>8</v>
      </c>
      <c r="L7" s="12">
        <v>6</v>
      </c>
      <c r="M7" s="12">
        <v>7</v>
      </c>
      <c r="N7" s="12"/>
      <c r="O7" s="6">
        <f>((D$4*D7)+(E$4*E7)+(F$4*F7)+(G$4*G7)+(H$4*H7)+(I$4*I7)+(J$4*J7)+(K$4*K7)+(L$4*L7)+(M$4*M7))/10</f>
        <v>6.8800000000000008</v>
      </c>
      <c r="P7" s="6">
        <f t="shared" ref="P7:P14" si="0">SUM(D7:M7)/10</f>
        <v>6.2</v>
      </c>
      <c r="Q7" s="5" t="s">
        <v>20</v>
      </c>
      <c r="R7" s="5"/>
      <c r="S7" s="5"/>
      <c r="T7" s="5"/>
    </row>
    <row r="8" spans="3:20" ht="34" customHeight="1" x14ac:dyDescent="0.25">
      <c r="C8" s="4" t="s">
        <v>6</v>
      </c>
      <c r="D8" s="12">
        <v>7</v>
      </c>
      <c r="E8" s="12">
        <v>4</v>
      </c>
      <c r="F8" s="12">
        <v>6</v>
      </c>
      <c r="G8" s="12">
        <v>2</v>
      </c>
      <c r="H8" s="12">
        <v>3</v>
      </c>
      <c r="I8" s="12">
        <v>8</v>
      </c>
      <c r="J8" s="12">
        <v>4</v>
      </c>
      <c r="K8" s="12">
        <v>9</v>
      </c>
      <c r="L8" s="12">
        <v>6</v>
      </c>
      <c r="M8" s="12">
        <v>7</v>
      </c>
      <c r="N8" s="12"/>
      <c r="O8" s="6">
        <f>((D$4*D8)+(E$4*E8)+(F$4*F8)+(G$4*G8)+(H$4*H8)+(I$4*I8)+(J$4*J8)+(K$4*K8)+(L$4*L8)+(M$4*M8))/10</f>
        <v>6.1</v>
      </c>
      <c r="P8" s="6">
        <f t="shared" si="0"/>
        <v>5.6</v>
      </c>
      <c r="Q8" s="5" t="s">
        <v>21</v>
      </c>
      <c r="R8" s="5"/>
      <c r="S8" s="5"/>
      <c r="T8" s="5"/>
    </row>
    <row r="9" spans="3:20" ht="34" customHeight="1" x14ac:dyDescent="0.25">
      <c r="C9" s="4" t="s">
        <v>8</v>
      </c>
      <c r="D9" s="12">
        <v>8</v>
      </c>
      <c r="E9" s="12">
        <v>7</v>
      </c>
      <c r="F9" s="12">
        <v>6</v>
      </c>
      <c r="G9" s="12">
        <v>4</v>
      </c>
      <c r="H9" s="12">
        <v>4</v>
      </c>
      <c r="I9" s="12">
        <v>8</v>
      </c>
      <c r="J9" s="12">
        <v>5</v>
      </c>
      <c r="K9" s="12">
        <v>6</v>
      </c>
      <c r="L9" s="12">
        <v>9</v>
      </c>
      <c r="M9" s="12">
        <v>8</v>
      </c>
      <c r="N9" s="12"/>
      <c r="O9" s="6">
        <f t="shared" ref="O9:O14" si="1">((D$4*D9)+(E$4*E9)+(F$4*F9)+(G$4*G9)+(H$4*H9)+(I$4*I9)+(J$4*J9)+(K$4*K9)+(L$4*L9)+(M$4*M9))/10</f>
        <v>7.1</v>
      </c>
      <c r="P9" s="6">
        <f t="shared" si="0"/>
        <v>6.5</v>
      </c>
      <c r="Q9" s="5" t="s">
        <v>19</v>
      </c>
      <c r="R9" s="5"/>
      <c r="S9" s="5"/>
      <c r="T9" s="5"/>
    </row>
    <row r="10" spans="3:20" ht="34" customHeight="1" x14ac:dyDescent="0.25">
      <c r="C10" s="4" t="s">
        <v>33</v>
      </c>
      <c r="D10" s="12">
        <v>9</v>
      </c>
      <c r="E10" s="12">
        <v>9</v>
      </c>
      <c r="F10" s="12">
        <v>8</v>
      </c>
      <c r="G10" s="12">
        <v>8</v>
      </c>
      <c r="H10" s="12">
        <v>8</v>
      </c>
      <c r="I10" s="12">
        <v>9</v>
      </c>
      <c r="J10" s="12">
        <v>5</v>
      </c>
      <c r="K10" s="12">
        <v>8</v>
      </c>
      <c r="L10" s="12">
        <v>8</v>
      </c>
      <c r="M10" s="12">
        <v>6</v>
      </c>
      <c r="N10" s="12"/>
      <c r="O10" s="6">
        <f t="shared" si="1"/>
        <v>8.64</v>
      </c>
      <c r="P10" s="6">
        <f t="shared" si="0"/>
        <v>7.8</v>
      </c>
      <c r="Q10" s="5" t="s">
        <v>14</v>
      </c>
      <c r="R10" s="5"/>
      <c r="S10" s="5"/>
      <c r="T10" s="5"/>
    </row>
    <row r="11" spans="3:20" ht="34" customHeight="1" x14ac:dyDescent="0.25">
      <c r="C11" s="4" t="s">
        <v>12</v>
      </c>
      <c r="D11" s="12">
        <v>8</v>
      </c>
      <c r="E11" s="12">
        <v>6</v>
      </c>
      <c r="F11" s="12">
        <v>5</v>
      </c>
      <c r="G11" s="12">
        <v>8</v>
      </c>
      <c r="H11" s="12">
        <v>7</v>
      </c>
      <c r="I11" s="12">
        <v>5</v>
      </c>
      <c r="J11" s="12">
        <v>4</v>
      </c>
      <c r="K11" s="12">
        <v>7</v>
      </c>
      <c r="L11" s="12">
        <v>6</v>
      </c>
      <c r="M11" s="12">
        <v>9</v>
      </c>
      <c r="N11" s="12"/>
      <c r="O11" s="6">
        <f t="shared" si="1"/>
        <v>7.1400000000000006</v>
      </c>
      <c r="P11" s="6">
        <f t="shared" si="0"/>
        <v>6.5</v>
      </c>
      <c r="Q11" s="5" t="s">
        <v>13</v>
      </c>
      <c r="R11" s="5"/>
      <c r="S11" s="5"/>
      <c r="T11" s="5"/>
    </row>
    <row r="12" spans="3:20" ht="34" customHeight="1" x14ac:dyDescent="0.25">
      <c r="C12" s="4" t="s">
        <v>11</v>
      </c>
      <c r="D12" s="12">
        <v>8</v>
      </c>
      <c r="E12" s="12">
        <v>9</v>
      </c>
      <c r="F12" s="12">
        <v>8</v>
      </c>
      <c r="G12" s="12">
        <v>3</v>
      </c>
      <c r="H12" s="12">
        <v>4</v>
      </c>
      <c r="I12" s="12">
        <v>6</v>
      </c>
      <c r="J12" s="12">
        <v>4</v>
      </c>
      <c r="K12" s="12">
        <v>8</v>
      </c>
      <c r="L12" s="12">
        <v>8</v>
      </c>
      <c r="M12" s="12">
        <v>7</v>
      </c>
      <c r="N12" s="12"/>
      <c r="O12" s="6">
        <f t="shared" si="1"/>
        <v>7.24</v>
      </c>
      <c r="P12" s="6">
        <f t="shared" si="0"/>
        <v>6.5</v>
      </c>
      <c r="Q12" s="5" t="s">
        <v>18</v>
      </c>
      <c r="R12" s="5"/>
      <c r="S12" s="5"/>
      <c r="T12" s="5"/>
    </row>
    <row r="13" spans="3:20" ht="34" customHeight="1" x14ac:dyDescent="0.25">
      <c r="C13" s="4" t="s">
        <v>27</v>
      </c>
      <c r="D13" s="12">
        <v>9</v>
      </c>
      <c r="E13" s="12">
        <v>7</v>
      </c>
      <c r="F13" s="12">
        <v>7</v>
      </c>
      <c r="G13" s="12">
        <v>3</v>
      </c>
      <c r="H13" s="12">
        <v>4</v>
      </c>
      <c r="I13" s="12">
        <v>9</v>
      </c>
      <c r="J13" s="12">
        <v>5</v>
      </c>
      <c r="K13" s="12">
        <v>8</v>
      </c>
      <c r="L13" s="12">
        <v>9</v>
      </c>
      <c r="M13" s="12">
        <v>7</v>
      </c>
      <c r="N13" s="12"/>
      <c r="O13" s="6">
        <f t="shared" si="1"/>
        <v>7.44</v>
      </c>
      <c r="P13" s="6">
        <f t="shared" si="0"/>
        <v>6.8</v>
      </c>
      <c r="Q13" s="5" t="s">
        <v>28</v>
      </c>
      <c r="R13" s="5"/>
      <c r="S13" s="5"/>
      <c r="T13" s="5"/>
    </row>
    <row r="14" spans="3:20" ht="34" customHeight="1" x14ac:dyDescent="0.25">
      <c r="C14" s="4" t="s">
        <v>26</v>
      </c>
      <c r="D14" s="12">
        <v>7</v>
      </c>
      <c r="E14" s="12">
        <v>8</v>
      </c>
      <c r="F14" s="12">
        <v>4</v>
      </c>
      <c r="G14" s="12">
        <v>3</v>
      </c>
      <c r="H14" s="12">
        <v>3</v>
      </c>
      <c r="I14" s="12">
        <v>4</v>
      </c>
      <c r="J14" s="12">
        <v>6</v>
      </c>
      <c r="K14" s="12">
        <v>7</v>
      </c>
      <c r="L14" s="12">
        <v>6</v>
      </c>
      <c r="M14" s="12">
        <v>5</v>
      </c>
      <c r="N14" s="12"/>
      <c r="O14" s="6">
        <f t="shared" si="1"/>
        <v>5.9</v>
      </c>
      <c r="P14" s="6">
        <f t="shared" si="0"/>
        <v>5.3</v>
      </c>
      <c r="Q14" s="19" t="s">
        <v>29</v>
      </c>
      <c r="R14" s="5"/>
      <c r="S14" s="5"/>
      <c r="T14" s="5"/>
    </row>
    <row r="15" spans="3:20" ht="34" customHeight="1" x14ac:dyDescent="0.25">
      <c r="C15" s="4" t="s">
        <v>30</v>
      </c>
      <c r="D15" s="20">
        <v>7</v>
      </c>
      <c r="E15" s="20">
        <v>6</v>
      </c>
      <c r="F15" s="20">
        <v>5</v>
      </c>
      <c r="G15" s="20">
        <v>4</v>
      </c>
      <c r="H15" s="20">
        <v>5</v>
      </c>
      <c r="I15" s="20">
        <v>6</v>
      </c>
      <c r="J15" s="20">
        <v>5</v>
      </c>
      <c r="K15" s="20">
        <v>7</v>
      </c>
      <c r="L15" s="20">
        <v>6</v>
      </c>
      <c r="M15" s="20">
        <v>8</v>
      </c>
      <c r="O15" s="6">
        <f t="shared" ref="O15:O17" si="2">((D$4*D15)+(E$4*E15)+(F$4*F15)+(G$4*G15)+(H$4*H15)+(I$4*I15)+(J$4*J15)+(K$4*K15)+(L$4*L15)+(M$4*M15))/10</f>
        <v>6.4599999999999991</v>
      </c>
      <c r="P15" s="6">
        <f t="shared" ref="P15:P17" si="3">SUM(D15:M15)/10</f>
        <v>5.9</v>
      </c>
      <c r="Q15" s="21" t="s">
        <v>31</v>
      </c>
    </row>
    <row r="16" spans="3:20" ht="34" customHeight="1" x14ac:dyDescent="0.25">
      <c r="C16" s="4" t="s">
        <v>37</v>
      </c>
      <c r="D16" s="20">
        <v>9</v>
      </c>
      <c r="E16" s="20">
        <v>8</v>
      </c>
      <c r="F16" s="20">
        <v>5</v>
      </c>
      <c r="G16" s="20">
        <v>4</v>
      </c>
      <c r="H16" s="20">
        <v>5</v>
      </c>
      <c r="I16" s="20">
        <v>7</v>
      </c>
      <c r="J16" s="20">
        <v>5</v>
      </c>
      <c r="K16" s="20">
        <v>8</v>
      </c>
      <c r="L16" s="20">
        <v>7</v>
      </c>
      <c r="M16" s="20">
        <v>8</v>
      </c>
      <c r="O16" s="6">
        <f t="shared" ref="O16" si="4">((D$4*D16)+(E$4*E16)+(F$4*F16)+(G$4*G16)+(H$4*H16)+(I$4*I16)+(J$4*J16)+(K$4*K16)+(L$4*L16)+(M$4*M16))/10</f>
        <v>7.26</v>
      </c>
      <c r="P16" s="6">
        <f t="shared" ref="P16" si="5">SUM(D16:M16)/10</f>
        <v>6.6</v>
      </c>
      <c r="Q16" s="21" t="s">
        <v>38</v>
      </c>
    </row>
    <row r="17" spans="3:17" ht="34" customHeight="1" x14ac:dyDescent="0.25">
      <c r="C17" s="4" t="s">
        <v>32</v>
      </c>
      <c r="D17" s="20">
        <v>6</v>
      </c>
      <c r="E17" s="20">
        <v>8</v>
      </c>
      <c r="F17" s="20">
        <v>5</v>
      </c>
      <c r="G17" s="20">
        <v>3</v>
      </c>
      <c r="H17" s="20">
        <v>3</v>
      </c>
      <c r="I17" s="20">
        <v>1</v>
      </c>
      <c r="J17" s="20">
        <v>1</v>
      </c>
      <c r="K17" s="20">
        <v>7</v>
      </c>
      <c r="L17" s="20">
        <v>6</v>
      </c>
      <c r="M17" s="20">
        <v>4</v>
      </c>
      <c r="O17" s="6">
        <f t="shared" si="2"/>
        <v>5.0199999999999996</v>
      </c>
      <c r="P17" s="6">
        <f t="shared" si="3"/>
        <v>4.4000000000000004</v>
      </c>
      <c r="Q17" s="21" t="s">
        <v>36</v>
      </c>
    </row>
    <row r="18" spans="3:17" ht="34" customHeight="1" x14ac:dyDescent="0.25">
      <c r="C18" s="4" t="s">
        <v>39</v>
      </c>
      <c r="D18" s="20">
        <v>7</v>
      </c>
      <c r="E18" s="20">
        <v>5</v>
      </c>
      <c r="F18" s="20">
        <v>5</v>
      </c>
      <c r="G18" s="20">
        <v>6</v>
      </c>
      <c r="H18" s="20">
        <v>6</v>
      </c>
      <c r="I18" s="20">
        <v>6</v>
      </c>
      <c r="J18" s="20">
        <v>3</v>
      </c>
      <c r="K18" s="20">
        <v>7</v>
      </c>
      <c r="L18" s="20">
        <v>5</v>
      </c>
      <c r="M18" s="20">
        <v>7</v>
      </c>
      <c r="O18" s="6">
        <f t="shared" ref="O18:O19" si="6">((D$4*D18)+(E$4*E18)+(F$4*F18)+(G$4*G18)+(H$4*H18)+(I$4*I18)+(J$4*J18)+(K$4*K18)+(L$4*L18)+(M$4*M18))/10</f>
        <v>6.26</v>
      </c>
      <c r="P18" s="6">
        <f t="shared" ref="P18:P19" si="7">SUM(D18:M18)/10</f>
        <v>5.7</v>
      </c>
      <c r="Q18" s="21" t="s">
        <v>40</v>
      </c>
    </row>
    <row r="19" spans="3:17" ht="34" customHeight="1" x14ac:dyDescent="0.25">
      <c r="C19" s="4" t="s">
        <v>41</v>
      </c>
      <c r="D19" s="20">
        <v>9</v>
      </c>
      <c r="E19" s="20">
        <v>8</v>
      </c>
      <c r="F19" s="20">
        <v>6</v>
      </c>
      <c r="G19" s="20">
        <v>6</v>
      </c>
      <c r="H19" s="20">
        <v>7</v>
      </c>
      <c r="I19" s="20">
        <v>7</v>
      </c>
      <c r="J19" s="20">
        <v>6</v>
      </c>
      <c r="K19" s="20">
        <v>8</v>
      </c>
      <c r="L19" s="20">
        <v>8</v>
      </c>
      <c r="M19" s="20">
        <v>5</v>
      </c>
      <c r="O19" s="6">
        <f t="shared" si="6"/>
        <v>7.7199999999999989</v>
      </c>
      <c r="P19" s="6">
        <f t="shared" si="7"/>
        <v>7</v>
      </c>
      <c r="Q19" s="21" t="s">
        <v>42</v>
      </c>
    </row>
    <row r="20" spans="3:17" ht="34" customHeight="1" x14ac:dyDescent="0.25"/>
    <row r="21" spans="3:17" ht="34" customHeight="1" x14ac:dyDescent="0.25"/>
    <row r="22" spans="3:17" ht="34" customHeight="1" x14ac:dyDescent="0.25"/>
    <row r="23" spans="3:17" ht="34" customHeight="1" x14ac:dyDescent="0.25"/>
    <row r="24" spans="3:17" ht="34" customHeight="1" x14ac:dyDescent="0.25"/>
    <row r="25" spans="3:17" ht="34" customHeight="1" x14ac:dyDescent="0.25"/>
    <row r="26" spans="3:17" ht="34" customHeight="1" x14ac:dyDescent="0.25"/>
    <row r="27" spans="3:17" ht="34" customHeight="1" x14ac:dyDescent="0.25"/>
    <row r="28" spans="3:17" ht="34" customHeight="1" x14ac:dyDescent="0.25"/>
    <row r="29" spans="3:17" ht="34" customHeight="1" x14ac:dyDescent="0.25"/>
    <row r="30" spans="3:17" ht="34" customHeight="1" x14ac:dyDescent="0.25"/>
    <row r="31" spans="3:17" ht="34" customHeight="1" x14ac:dyDescent="0.25"/>
    <row r="32" spans="3:17" ht="34" customHeight="1" x14ac:dyDescent="0.25"/>
    <row r="33" ht="34" customHeight="1" x14ac:dyDescent="0.25"/>
  </sheetData>
  <phoneticPr fontId="6" type="noConversion"/>
  <conditionalFormatting sqref="D12:N1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N11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P6 D9:N10 O9:O12 D7:O8 P7:P1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N1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:P1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N1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:P16 P17:P18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12 O14:O16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12 P14:P1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1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1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M1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:O1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:O1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:O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:M1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P17 O18:P1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:M1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:P19 D18:N1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M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P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scale="81" orientation="landscape" horizontalDpi="0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Lombardo</dc:creator>
  <cp:lastModifiedBy>Dominic Lombardo</cp:lastModifiedBy>
  <dcterms:created xsi:type="dcterms:W3CDTF">2019-05-29T23:14:27Z</dcterms:created>
  <dcterms:modified xsi:type="dcterms:W3CDTF">2019-09-16T00:12:53Z</dcterms:modified>
</cp:coreProperties>
</file>